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lstifanic\Desktop\"/>
    </mc:Choice>
  </mc:AlternateContent>
  <bookViews>
    <workbookView xWindow="-120" yWindow="-120" windowWidth="29040" windowHeight="15840"/>
  </bookViews>
  <sheets>
    <sheet name=" D.D DRAČEVA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9" i="1" l="1"/>
  <c r="F173" i="1"/>
  <c r="F171" i="1"/>
  <c r="F158" i="1"/>
  <c r="F156" i="1"/>
  <c r="F154" i="1"/>
  <c r="F152" i="1"/>
  <c r="F150" i="1"/>
  <c r="F148" i="1"/>
  <c r="F146" i="1"/>
  <c r="F144" i="1"/>
  <c r="F142" i="1"/>
  <c r="F140" i="1"/>
  <c r="F138" i="1"/>
  <c r="F136" i="1"/>
  <c r="F134" i="1"/>
  <c r="F133" i="1"/>
  <c r="F132" i="1"/>
  <c r="F129" i="1"/>
  <c r="F128" i="1"/>
  <c r="F127" i="1"/>
  <c r="F123" i="1"/>
  <c r="F121" i="1"/>
  <c r="F119" i="1"/>
  <c r="F117" i="1"/>
  <c r="F115" i="1"/>
  <c r="F114" i="1"/>
  <c r="F113" i="1"/>
  <c r="F110" i="1"/>
  <c r="F108" i="1"/>
  <c r="F175" i="1" l="1"/>
  <c r="F295" i="1" s="1"/>
  <c r="F162" i="1"/>
  <c r="F293" i="1" s="1"/>
  <c r="F50" i="1" l="1"/>
  <c r="F269" i="1"/>
  <c r="F270" i="1"/>
  <c r="F272" i="1"/>
  <c r="F273" i="1"/>
  <c r="F274" i="1"/>
  <c r="F276" i="1"/>
  <c r="F278" i="1"/>
  <c r="F268" i="1"/>
  <c r="F256" i="1"/>
  <c r="F259" i="1"/>
  <c r="F253" i="1"/>
  <c r="F232" i="1"/>
  <c r="F227" i="1"/>
  <c r="F64" i="1"/>
  <c r="F71" i="1"/>
  <c r="F62" i="1"/>
  <c r="D260" i="1"/>
  <c r="F260" i="1" s="1"/>
  <c r="D257" i="1"/>
  <c r="F257" i="1" s="1"/>
  <c r="D254" i="1"/>
  <c r="F254" i="1" s="1"/>
  <c r="F280" i="1" l="1"/>
  <c r="F303" i="1" s="1"/>
  <c r="F234" i="1"/>
  <c r="F299" i="1" s="1"/>
  <c r="F262" i="1"/>
  <c r="F301" i="1" s="1"/>
  <c r="F73" i="1"/>
  <c r="F289" i="1" s="1"/>
  <c r="F182" i="1"/>
  <c r="F183" i="1"/>
  <c r="F184" i="1"/>
  <c r="F185" i="1"/>
  <c r="F186" i="1"/>
  <c r="F187" i="1"/>
  <c r="F188" i="1"/>
  <c r="F189" i="1"/>
  <c r="F190" i="1"/>
  <c r="F191" i="1"/>
  <c r="F192" i="1"/>
  <c r="F193" i="1"/>
  <c r="F194" i="1"/>
  <c r="F195" i="1"/>
  <c r="F196" i="1"/>
  <c r="F197" i="1"/>
  <c r="F181" i="1"/>
  <c r="F199" i="1" l="1"/>
  <c r="F297" i="1" s="1"/>
  <c r="F8" i="1" l="1"/>
  <c r="F9" i="1"/>
  <c r="F12" i="1"/>
  <c r="F15" i="1"/>
  <c r="F18" i="1"/>
  <c r="F21" i="1"/>
  <c r="F23" i="1"/>
  <c r="F26" i="1"/>
  <c r="F38" i="1"/>
  <c r="F47" i="1"/>
  <c r="F98" i="1"/>
  <c r="F99" i="1"/>
  <c r="F100" i="1"/>
  <c r="F7" i="1"/>
  <c r="F102" i="1" l="1"/>
  <c r="F291" i="1" s="1"/>
  <c r="F52" i="1"/>
  <c r="F287" i="1" s="1"/>
  <c r="F28" i="1"/>
  <c r="F285" i="1" s="1"/>
  <c r="F306" i="1" l="1"/>
  <c r="F308" i="1" l="1"/>
  <c r="F310" i="1" s="1"/>
</calcChain>
</file>

<file path=xl/sharedStrings.xml><?xml version="1.0" encoding="utf-8"?>
<sst xmlns="http://schemas.openxmlformats.org/spreadsheetml/2006/main" count="413" uniqueCount="239">
  <si>
    <t>OPĆI UVJETI:</t>
  </si>
  <si>
    <t>ili proizvod jednako vrijedan:</t>
  </si>
  <si>
    <t>Pregradni zid d=12,5 cm</t>
  </si>
  <si>
    <t>Jednostruka potkonstrukcija, dvostruka obloga.</t>
  </si>
  <si>
    <t>Međusobni osni razmak okomitih CW profila je max 62,5 cm. Potrebno je ispuniti i obraditi sve spojeve ploča.</t>
  </si>
  <si>
    <t>Ploče se montiraju uz  međusobni pomak širine polovine ploče bez križnih spojeva. Izrada detalja spojeva i završna obrada površine s bandažiranjem spojeva prema tehničkim detaljima projekta i dokumentaciji proizvođača. Izrada posebno ukrućenih okomica za siguran i čvrst prihvat dovratnika s UA profilima (debljine lima 2 mm) i tipskim utičnim kutnicima.</t>
  </si>
  <si>
    <t>Obračun po m2:</t>
  </si>
  <si>
    <t>m2</t>
  </si>
  <si>
    <t>kom</t>
  </si>
  <si>
    <t>SOBOSLIKARSKO-LIČILAČKI RADOVI</t>
  </si>
  <si>
    <t>Prilikom izvođenja soboslikarskih radova Izvođač je obavezan slijediti smjernice o izvođenju definirane od strane proizvođača te opće priznatih normi.</t>
  </si>
  <si>
    <t>Dobava materijala prvoklasne disperzivne boje, profesionalna paropropusna boja za unutarnje zidove sa visokom pokrivnošću. Na bazi vinilnih smola za unutrašnje radove. Visoka paropropusnost, velika pokrivna moć i odlicna dilatacija.</t>
  </si>
  <si>
    <t>Probnim uzorkom definirati RAL kao i nivo pokrivenosti.</t>
  </si>
  <si>
    <t>Detalji</t>
  </si>
  <si>
    <t>U cijenu stavke je uključeno žbukanje špaleta otvora vanjske stolarije te ugradbenih, podžbuknih kutija za rolete koje su od stiropora pripremljene za prihvat žbuke. Posebno je potrebno voditi računa da se žbukanje kutija za rolete izvede ispravno kako ne bi kasnije došlo do pucanja žbuke. Potrebno je prije žbukanja ispuniti sve šliceve i sljubnice između kutije i zida od opeke i  nadvoja, te sve rabicirati odgovarajućom mrežicom.</t>
  </si>
  <si>
    <t>Skela</t>
  </si>
  <si>
    <t>Izrada (montaža i demontaža) kao i premještanje lake pokretne skele po važećim građevinskim normama zaštite na radu HTZ, uključiti u cijenu m2.</t>
  </si>
  <si>
    <t>Zaštita i čišćenje</t>
  </si>
  <si>
    <t>Prije početka soboslikarskih radova potrebno je zaštiti sav unutarnji prostor građevine, a pogotovo podove sa odgovarajućom folijom.</t>
  </si>
  <si>
    <t>Po završetku radova čišćenje svih onečišćenih površina, pogotovo podova.</t>
  </si>
  <si>
    <t>Ličenje zidova i stropova</t>
  </si>
  <si>
    <t xml:space="preserve">Dobava materijala i obrada žbukanih zidova te stropova i zidova od gips kartona, disperzivnom bojom. Boju odabire investitor / projektant, prema predočenoj ton karti. U cijenu su uključene sve potrebne predradnje (gletanje, brušenje, impregnacija). Eventualno potrebna skela je uključena u cijenu. Bojanje se izvodi trokratno uz prethodno nanošenje temeljnog sloja. </t>
  </si>
  <si>
    <t>Jedinična cijena sadrži sitne popravke površina nakon izvedbe dopuna na elektroinstalacijama, te ugradnje opreme i namještaja.</t>
  </si>
  <si>
    <t>Ličenje zidova - postojeći zidovi</t>
  </si>
  <si>
    <t>Ličenje stropova - novi gipskartonski stropovi</t>
  </si>
  <si>
    <t>Ličenje zidova - novi gipskartonski</t>
  </si>
  <si>
    <t>ZIDARSKI I RAZNI GRAĐEVINSKI RADOVI</t>
  </si>
  <si>
    <t>Estrih</t>
  </si>
  <si>
    <t>Napomena: Ova se stavka izvodi ukoliko se ukaže potreba i u dogovoru sa nadzornim inž./investitorom.</t>
  </si>
  <si>
    <t>Prilikom planiranja ugradnje plivajućeg cementnog estriha potrebno je posebnu pažnju posvetiti visinama i slojevima poda. Izvođač mora tražiti i dobiti uzorke završnih podnih obloga kako bi mogao planirati visinu ugradnje estriha.</t>
  </si>
  <si>
    <t>Prije početka izvedbe estriha potrebno je zaštiti unutarnji prostor građevine te na vanjske otvore postaviti zaštitne, građevinske najlone. Prije početka izvođenja cementnog estriha trebaju biti ugrađeni slojevi toplinske i/ili zvučne izolacije, odnosno svi slojevi prema projektu.</t>
  </si>
  <si>
    <t>m'</t>
  </si>
  <si>
    <t>kompl</t>
  </si>
  <si>
    <t>Paušal</t>
  </si>
  <si>
    <t>1.</t>
  </si>
  <si>
    <t>2.</t>
  </si>
  <si>
    <t>3.</t>
  </si>
  <si>
    <t>4.</t>
  </si>
  <si>
    <t>5.</t>
  </si>
  <si>
    <t>6.</t>
  </si>
  <si>
    <t>7.</t>
  </si>
  <si>
    <t>8.</t>
  </si>
  <si>
    <t>9.</t>
  </si>
  <si>
    <t>10.</t>
  </si>
  <si>
    <t>11.</t>
  </si>
  <si>
    <t>12.</t>
  </si>
  <si>
    <t>13.</t>
  </si>
  <si>
    <t>14.</t>
  </si>
  <si>
    <t>komplet</t>
  </si>
  <si>
    <t>m</t>
  </si>
  <si>
    <t>RUŠILAČKI RADOVI</t>
  </si>
  <si>
    <t xml:space="preserve">        *         Prozori 0,60x0,60 cm</t>
  </si>
  <si>
    <t>Obračun po razvijenoj površini(m2)</t>
  </si>
  <si>
    <t>Demontaža unutarnje i vanjske stolarije, komplet s okvirima i prozorskim rešetkama. Pozicije unutarnje i vanjske stolarije koje se uklanjaju označene su u nacrtnoj dokumentaciji postojećeg stanja.</t>
  </si>
  <si>
    <t>Materijal odložiti van objekta za odvoz na deponij.</t>
  </si>
  <si>
    <t>Obračun po komadu s obzirom na veličinu.</t>
  </si>
  <si>
    <t>Demontaža svih sanitarnih uređaja (umivaonik, wc školjka, bojler i slično). Projektom se predviđa demontaža 16 sanitarnih uređaja.</t>
  </si>
  <si>
    <t>Obračun po kompletu.</t>
  </si>
  <si>
    <t>Skidanje keramičkih pločica sa zidova u sanitarnim prostorima koji se ne ruše, komplet s vezivnim sredstvom.</t>
  </si>
  <si>
    <t>Materijal od rušenja odložiti van objekta za odvoz na deponij.</t>
  </si>
  <si>
    <t>Skidanje keramičkih pločica s podova u suterenu i prizemlju, komplet s vezivnim sredstvom.</t>
  </si>
  <si>
    <t>Zidarska pripomoć kod izvođenja instalaterskih radova u smislu štemanja šliceva u podu i zidu, zatvaranja istih nakon postave cijevi te probijanja zidova i međukatnih konstrukcija.</t>
  </si>
  <si>
    <t>Stvarne količine utvrditi će se na gradilištu uz odobrenje nadzorne službe. Obračun po m'.</t>
  </si>
  <si>
    <t>Hidroizolacija</t>
  </si>
  <si>
    <t>Proizvod se nanosi na čistu i čvrstu podlogu u dva sloja ukupne minimalne debljine od 2,0 mm, u svemu prema uputstvu proizvođača. Prosječna potrošnja je 2,0 kg/m2 po jednom sloju, ukupno 4 kg/m2. Hidroizolacija se uz zidove podiže min. 10,0 cm.</t>
  </si>
  <si>
    <t xml:space="preserve">Brtvljenje spojeva između horizontalnih i vertikalnih površina se izvodi dilatacijskom trakom od pletenog poliestera u sredini ojačanog s gumenom trakom. </t>
  </si>
  <si>
    <t>Dilatacijske trake se međusobno preklapaju i lijepe na podlogu hidroizolacijskim premazom. Trake se prekrivaju istim materijalom po cijeloj izloženoj površini.</t>
  </si>
  <si>
    <t>GIPS KARTONSKI RADOVI</t>
  </si>
  <si>
    <t xml:space="preserve"> UKUPNO SOBOSLIKARSKO-LIČILAČKI RADOVI:</t>
  </si>
  <si>
    <t xml:space="preserve"> UKUPNO GIPS KARTONSKI RADOVI:</t>
  </si>
  <si>
    <t xml:space="preserve"> UKUPNO ZIDARSKI I RAZNI GRAĐEVINSKI RADOVI:</t>
  </si>
  <si>
    <t xml:space="preserve"> UKUPNO RUŠILAČKI RADOVI:</t>
  </si>
  <si>
    <t>I</t>
  </si>
  <si>
    <t>II</t>
  </si>
  <si>
    <t>III</t>
  </si>
  <si>
    <t>IV</t>
  </si>
  <si>
    <t>V</t>
  </si>
  <si>
    <t>VI</t>
  </si>
  <si>
    <t>VII</t>
  </si>
  <si>
    <t>Utovar i odvoz materijala od rušenja i demontaže na deponij kojeg osigurava izvođač, bez obzira na udaljenost. U cijenu uključeni svi troškovi zbrinjavanja sukladno propisima.Obračun po m3.</t>
  </si>
  <si>
    <t>m3</t>
  </si>
  <si>
    <t>m/</t>
  </si>
  <si>
    <t>Dobava i ugradnja horizontalne hidroizolacije podova na tlu u suterenu i sanitarnih prostora u prizemlju. Hidroizolacija se izvodi polimercementnim hidroizolacijskim premazom.Uračunati i vezivno sretstvo prije nanošenja hidrostopa.</t>
  </si>
  <si>
    <t>Dobava i ugradnja dvorednog razvodnog ormariča hager bijela metalma vrata 2x 12 mjesta</t>
  </si>
  <si>
    <t>Dobava i ugradnja jednopolnih automackih osigurača b16</t>
  </si>
  <si>
    <t>Dobava i ugradnja jednopolnih osigurača b 10</t>
  </si>
  <si>
    <t>Dobava i ugradnja jednopolne fi sklopke 40,003</t>
  </si>
  <si>
    <t>Dobava i ugradnja monofaznih upriključnica Biticino Classia bjele sa nosačem i bjelim okvirom u podžbuknoj kutiji fi 60 konusnoj</t>
  </si>
  <si>
    <t>Dobava i montaža običnih prekidača Biticino classia sa nosačem i bjelim okvirom sa podžbuknom kutijom fi 60 konusnom</t>
  </si>
  <si>
    <t>Dobava i montaža Philips ugradnih svjetiljki za knauf , promjera 140mm, 4000k svjetlosnog toka 13001m, 12,5W</t>
  </si>
  <si>
    <t>Dobava i ugradnja kabela PGP 3x2,5 m u cjev CS 20 sivu samogasivu djelomično uštemano u zid djelomično položeno po knauf stropu</t>
  </si>
  <si>
    <t>Dobava i ugradnja kabela PGP 3x1,5 m u CS cijev sivu samogasivu djelomično ušteman u zid djelomično položen po knauf plafonu</t>
  </si>
  <si>
    <t>Dobava i ugradnja vanjskog reflektora za iznad vratiju led reflektor ADVIVE PLUS LED30W ip 65 4000k</t>
  </si>
  <si>
    <t>Dobava i ugradnja dovodnog kabela fg1600r 3x6mm u cijevi CS 30 za potrebe dovoda večeg prostora</t>
  </si>
  <si>
    <t>Dobava i montaža jednorednog razvodnog ormariča hager bjela metalna vrata 1x12 mjesta za potrebe manjeg prostora</t>
  </si>
  <si>
    <t>Dobava i montaža dovodnog kabela fg160r 3x6mm u cjev CS 30 za potrebe manjeg prostora</t>
  </si>
  <si>
    <t>Izrada freonske instalacije za klima uređaj cijevi CU 6 i 12 sa komunikacijskim kabelom pgp5x1.5 te odvodom komdenzata pvc fi 32. pozicija unutarnje jedinice je na sredini prostora iznad ulaza u WC vanjska jedinica je na desnoj strani na fasadi gledajući u unurarnju jedinic.</t>
  </si>
  <si>
    <t>Montaža klima uređaja i puštanje u rad</t>
  </si>
  <si>
    <t>Dobava klima uređaja Daikin FTX50D SENSIRA 5 klw grijanj/hlađenje</t>
  </si>
  <si>
    <t>Izrada a testa od ovlaštene firme i izrada potrebne tehničke dokumentacije</t>
  </si>
  <si>
    <t>15.</t>
  </si>
  <si>
    <t>16.</t>
  </si>
  <si>
    <t>17.</t>
  </si>
  <si>
    <t>UKUPNO ELEKTRO RADOVI I KLIME:</t>
  </si>
  <si>
    <t>ELEKTRO RADOVI I KLIME</t>
  </si>
  <si>
    <t>FASADERSKI RADOVI</t>
  </si>
  <si>
    <t xml:space="preserve">Sve radove na izvedbi fasade izvoditi prema Tehničkim uvjetima za izvođenje fasaderskih radova koji su u skladu s HRN U.F2.010 i ostalim propisima.
Obračun je po m² obrađene površine,
-otvori površine do 3m ne odbijaju se, a njihove špalete se ne obračunavaju (osim ako su šire od 20cm)
-kod otvora površine 3-5m² odbija se površina preko 3m², a špalete se ne obračunavaju (osim ako su šire od 20 cm)
-kod otvora površine preko 5m² odbija se površina preko 3m², a špalete se obračunavaju posebno. Ako su špalete šire od 20cm, onda se višak preko 20cm obračunava po kvadratnom metru.
</t>
  </si>
  <si>
    <t>Materijali za fasaderske radove moraju odgovarati normativima, tehničkim uvjetima i drugim propisima. Investitor ima pravo provjeriti materijal kojim izvođač izvodi radove. U tu svrhu izvođač je dužan dati uzorke materijala na ispitivanje. Lošim materijalom radovi se ne mogu izvoditi. Fasadne boje s otapalima tvornički su proizvedena premazana sredstva koja nakon sušenja na podlozi tvore čvrst nalič - posve bez sjaja. Proizvode se u dvije vrste, za vanjske i unutarnje radove. Fasadne boje s otapalima za vanjske radove tipa "Fasadex" i sl. mora dobro prianjati na podlogu. Mora biti postojana na svjetlu i otporna na pranje vodom. Sredstvo za prožimanje podloge mora imati dobro prožimajuće svojstvo i treba omogućiti vrlo dobru prionjivost boje na podlogu. Razrjeđivač za razrjeđivanje boje s otapalima i sredstva za prožimanje podloge moraju biti originalne tvorničke proizvodnje. Fasaderski radovi ne smiju se izvoditi po lošem vremenu koje bi moglo utjecati na kvalitetu radova. Prije početka fasaderskih radova na fasadnim površinama moraju biti izvedeni svi prethodni radovi. Za radove na visini preko 2 m od poda mora se prethodno postaviti skela. Fasaderski radovi moraju biti stručno izvedeni. Na dovršenoj fasadi ne smiju se primjećivati tragovi četke, kista ili valjka. Sloj boja mora biti ujednačene jakosti i bez mrlja. Dovršene radove izvođač je dužan uredno predati investitoru. Mjerenje i način
obračunavanja vrši se prema prosječnim normama u građevinarstvu.</t>
  </si>
  <si>
    <t>U stavku je uključena izolacija ab atika kosog krova u debljini  od 5 cm, podgleda stropne  konstrukcije iznad terase, izolacija dimnjaka te izolacija ab stupa u debljini od 10 cm.</t>
  </si>
  <si>
    <t>U cijenu stavke su uključeni svi završni, ugaoni i dilatacioni profili, kao i spojna sredstva.</t>
  </si>
  <si>
    <t>Na uglovima zgrade i na kutovima oko otvora prozora i vrata ugrađuje se kutni profil sa staklenom mrežicom, zaljepi se građevinskim ljepilom na stiropor prema uputama proizvođača.</t>
  </si>
  <si>
    <t xml:space="preserve">Špalete izvesti sa pločama stiropora debljine 5 cm. Punoplošna izolacija mora pokriti čelo ploče špalete. </t>
  </si>
  <si>
    <t>Montažu te demontažu atestirane fasadne skele po važećim građevinskim normama zaštite na radu HTZ, uključiti u cijenu m2 fasade.</t>
  </si>
  <si>
    <t>Zaštita vanjske stolarije odgovarajućim najlonima i trakama u toku izvođenja fasade kao i ostalih površina građevine. Po završetku radova čišćenje svih onečišćenih površina.</t>
  </si>
  <si>
    <t>Obračun po razvijenoj površini sa odbijenim otvorima:</t>
  </si>
  <si>
    <t>Fasadne rešetke</t>
  </si>
  <si>
    <t>Obračun po kom.</t>
  </si>
  <si>
    <t>Rešetke dn150</t>
  </si>
  <si>
    <t>Sve radove izvesti prema izvedbenom projektu i detaljima. Uključene sve dobave materijala, rad, pomoćna sredstva, predradnje, transporti i sve drugo potrebno do gotovog proizvoda. U pogledu detalja i eventualnih nejasnoća obavezno konzultirati projektanta. Sve mjere uzeti u naravi.</t>
  </si>
  <si>
    <t>Obračun po m2 stropa:</t>
  </si>
  <si>
    <t>Prizemlje</t>
  </si>
  <si>
    <t>Obračun po m2 stropa.</t>
  </si>
  <si>
    <t>PODOPOLAGAČKI RADOVI</t>
  </si>
  <si>
    <t>Izvođač dobavlja keramiku i nudi dobavu veznog materijala i ugradnju. Keramika se dobavlja prema odabiru projektanta/investitora, sve u skladu sa shemama polaganja.</t>
  </si>
  <si>
    <t>Predviđeno je postavljanje keramičkih pločica u svim prostorijama, zajedno sa ugradnjom keramičkog sokla te zidnih pločica u sanitarijama.</t>
  </si>
  <si>
    <t xml:space="preserve">NAPOMENA: obavezno punoplošno lijepljenje. 
Boje masa za fugiranje i brtvljenje odabiru se prema karti boja proizvođača, a po izboru projektanta. </t>
  </si>
  <si>
    <t>Obračun po:</t>
  </si>
  <si>
    <t xml:space="preserve">Polaganje keramike </t>
  </si>
  <si>
    <t>PODNA KERAMIKA</t>
  </si>
  <si>
    <t>a/ Dobava</t>
  </si>
  <si>
    <t>b/ Ugradnja</t>
  </si>
  <si>
    <t>SOKL</t>
  </si>
  <si>
    <t>ZIDNA KERAMIKA  SANITARIJE(polaganje do visine h=1,60 m)</t>
  </si>
  <si>
    <t>FASADERSKI RADOVI UKUPNO:</t>
  </si>
  <si>
    <t>PODOPOLAGAČKI RADOVI UKUPNO :</t>
  </si>
  <si>
    <t>ALU STOLARIJA</t>
  </si>
  <si>
    <t xml:space="preserve">        *         Vrata 1,30x2,10</t>
  </si>
  <si>
    <t>Dobava i ugradba ALU-vrata i prozora sa svim okovima i potrebnim spojnim materijalom,termopan izolacisko staklo 4-12-4,ALU profil R-46 RAL 8017 MAT(kao Postojeća ulazna). Provjera na licu mjesta. U stavku uračunati komplet obradu špaleta . Obračun po kom.</t>
  </si>
  <si>
    <t>ALU VRATA WC 1000X2050</t>
  </si>
  <si>
    <t>ALU VRATA WC 700X2030</t>
  </si>
  <si>
    <t>ALU PROZOR 1350X1370</t>
  </si>
  <si>
    <t>ALU PROZOR1340X1170</t>
  </si>
  <si>
    <t>ALU PROZOR 600X600</t>
  </si>
  <si>
    <t>KOM</t>
  </si>
  <si>
    <t>Dobava i ugradba ALU klupčica obostrano,RAL 8017 sa svim bočnim poklopcima. U stavku uračunati komplet spojni materijal te završna obrada silikoniranjem ili sličnim materijalom. Obračun po kom.</t>
  </si>
  <si>
    <t>ALU KLUPČICE ZA SVE NAVEDENE PROZORE U STAVCI DOBAVE I UGRADBE PROZORA POD BROJEM 1.</t>
  </si>
  <si>
    <t>Demontaža postojećih ulaznih ALU vrata  dim. 1000x2100,odvoz u radionicu te rekonstrukcija istih. U stavku uračunati demontažu panela do visine od 90 cm,ugradba prečki za obrub sa ugradbom Izo stakla termopan dvoslojni 4+12+4, komplet sa ugradbom na gradilište. Obračun po kom.</t>
  </si>
  <si>
    <t>ALU VRATA I PROZORI UKUPNO:</t>
  </si>
  <si>
    <t>REKAPITULACIJA</t>
  </si>
  <si>
    <t>ALU VRATA 1300X2100</t>
  </si>
  <si>
    <t>Dobava i polaganje kanalizacijskih cjevi pvc kom cjevi za unutarnju kanalizaciju:</t>
  </si>
  <si>
    <t>pvc kom dn 50</t>
  </si>
  <si>
    <t>pvc kom dn 75</t>
  </si>
  <si>
    <t>pvc kom dn 110</t>
  </si>
  <si>
    <t xml:space="preserve">Dobava i montaža alupex cijevi za </t>
  </si>
  <si>
    <t>DN 16</t>
  </si>
  <si>
    <t>DN20</t>
  </si>
  <si>
    <t>DN 26</t>
  </si>
  <si>
    <t xml:space="preserve">DN 16 </t>
  </si>
  <si>
    <t>Dn 2O</t>
  </si>
  <si>
    <t>DN 20</t>
  </si>
  <si>
    <t>VODA I KANALIZACIJA</t>
  </si>
  <si>
    <t>VODA I KANALIZACIJA UKUPNO:</t>
  </si>
  <si>
    <t>18.</t>
  </si>
  <si>
    <t>19.</t>
  </si>
  <si>
    <t>20.</t>
  </si>
  <si>
    <t>21.</t>
  </si>
  <si>
    <t>LIMARSKI RADOVI</t>
  </si>
  <si>
    <t>Skidanje starih dotrajalih žljebova od poc. Lima vertikale i horizontale. U stavku uračunati odvoz na deponij po izboru izvođača.Obračun po m.</t>
  </si>
  <si>
    <t>lzrada i montaŽa viseĆih polukruŽnih Žljebova od pocinčanog lima RS 33cm i farbanje kuka.</t>
  </si>
  <si>
    <t>lzrada i montaŽa okruglih olučnih cijevi fi 100 od pocinčanog lima RŠ 33 cm.</t>
  </si>
  <si>
    <t>VIII</t>
  </si>
  <si>
    <t>X</t>
  </si>
  <si>
    <t>IX</t>
  </si>
  <si>
    <t>LIMARSKI RADOVI UKUPNO:</t>
  </si>
  <si>
    <t>Nabava i doprema slavine za umivaonik mješalice za umivaonik.</t>
  </si>
  <si>
    <t>Nabava i ugradnja ogledala concepto 50x60.</t>
  </si>
  <si>
    <t xml:space="preserve">NAPOMENA:U stavkama obračunati sve potrebne elemente i spojni materijal za izvedbu navedenih stavki. </t>
  </si>
  <si>
    <t>Ugradnja školjke .</t>
  </si>
  <si>
    <t>Štemanje zidova za kanalizaciju odvoda vode.</t>
  </si>
  <si>
    <t>Dobava i polaganje kanalizacijskih cjevi PVC UKC 125.</t>
  </si>
  <si>
    <t>Dobava i polaganje kanalizacijskih cjevi PVC UKC '160.</t>
  </si>
  <si>
    <t>Dobava i ugradnja pvc revizjinog okna DN 160x3'15.</t>
  </si>
  <si>
    <t>lspitivanje kanalizacijske mreŽe na vodonepropusnost.</t>
  </si>
  <si>
    <t>Štemanje podnih izidnih šliceva za polaganje vovovodnih cijevi.</t>
  </si>
  <si>
    <t>unutarnji razvod vode.</t>
  </si>
  <si>
    <t>Dobava i montaŽa alupex pres fiting za unutarnji razvod vode sa potrebnim spojnicama redukcjama i fitinzima prjelaznim navojnim komadima i ventilima.</t>
  </si>
  <si>
    <t>lzvedba tlačne probe vodovodnih cijevi.</t>
  </si>
  <si>
    <t>lspiranje kloriranom vodom i dezinfekcija izvedenih vodovodnih cijevi prije puštanja u pogon.</t>
  </si>
  <si>
    <t>Nabava i ugradnja podne wc Školjke sa svim potrebnim spojno brtvenim materijalom toaletna školjka jika erika.</t>
  </si>
  <si>
    <t>Nabava i ugradnja wc daske toaletna daska voxort erika.</t>
  </si>
  <si>
    <t>Nabava i ugradnja vodokotlića voxort geberit rio ap1'10.</t>
  </si>
  <si>
    <t>Nabava i ugradnja kutnih ventila schell3/8.</t>
  </si>
  <si>
    <t>Nabava i ugradnja umivaonika sa svim spojno brtvenim materijalom umivaonik ideal standard 60x48 cm.</t>
  </si>
  <si>
    <t>Nabava i ugradnja bojlera terma acuaheat 50 lit.</t>
  </si>
  <si>
    <t>Nabava i ugradnja visokotlačnog bojlera od 5 litara.</t>
  </si>
  <si>
    <t>ADAPTACIJA ZGRADE DRUŠTVENOG DOMA DRAČEVAC</t>
  </si>
  <si>
    <t xml:space="preserve">        *         Prozor 1,40x1,40 cm</t>
  </si>
  <si>
    <t>Strojno ručno otvaranje otvora u zidu debljine 30 cm,za buduće prozore i vrata. U stavku uračunati šalovanje, armiranje i betoniranje nadvoja te nakon ugradbe građevinska obrada unutarnjih i vanjskih bočnih strana prozora i vrata (špaleta). Obračun po komadu.</t>
  </si>
  <si>
    <r>
      <t>Obračun po m</t>
    </r>
    <r>
      <rPr>
        <vertAlign val="superscript"/>
        <sz val="11"/>
        <color theme="1"/>
        <rFont val="Calibri"/>
        <family val="2"/>
        <charset val="238"/>
        <scheme val="minor"/>
      </rPr>
      <t>2</t>
    </r>
    <r>
      <rPr>
        <sz val="11"/>
        <color theme="1"/>
        <rFont val="Calibri"/>
        <family val="2"/>
        <charset val="238"/>
        <scheme val="minor"/>
      </rPr>
      <t>.</t>
    </r>
  </si>
  <si>
    <r>
      <t>Obračun po m</t>
    </r>
    <r>
      <rPr>
        <vertAlign val="superscript"/>
        <sz val="11"/>
        <color theme="1"/>
        <rFont val="Calibri"/>
        <family val="2"/>
        <charset val="238"/>
        <scheme val="minor"/>
      </rPr>
      <t>2</t>
    </r>
    <r>
      <rPr>
        <sz val="11"/>
        <color theme="1"/>
        <rFont val="Calibri"/>
        <family val="2"/>
        <charset val="238"/>
        <scheme val="minor"/>
      </rPr>
      <t xml:space="preserve"> obrađene površine.</t>
    </r>
  </si>
  <si>
    <t>PDV</t>
  </si>
  <si>
    <t>SVEUKUPNO RADOVI (sa PDV-om):</t>
  </si>
  <si>
    <t>SVEUKUPNO RADOVI (bez PDV-a):</t>
  </si>
  <si>
    <r>
      <t xml:space="preserve">Dobava materijala i izrada "plivajućeg" cementnog estriha </t>
    </r>
    <r>
      <rPr>
        <b/>
        <sz val="11"/>
        <rFont val="Calibri"/>
        <family val="2"/>
        <charset val="238"/>
        <scheme val="minor"/>
      </rPr>
      <t>debljine d=5 cm</t>
    </r>
    <r>
      <rPr>
        <sz val="11"/>
        <rFont val="Calibri"/>
        <family val="2"/>
        <charset val="238"/>
        <scheme val="minor"/>
      </rPr>
      <t xml:space="preserve">  gdje se planiraju nove sanitarije. Estrih dilatirati od zidova stiroporom d= 2 cm te armirati propilenskim mikrovlaknima. U cijenu uključiti , rad i materijal.</t>
    </r>
  </si>
  <si>
    <r>
      <t>Betonska površina. B</t>
    </r>
    <r>
      <rPr>
        <i/>
        <sz val="11"/>
        <color theme="1"/>
        <rFont val="Calibri"/>
        <family val="2"/>
        <charset val="238"/>
        <scheme val="minor"/>
      </rPr>
      <t>etonska se površina izvodi debljine min. 10 cm. Tražena klase betona C25/30, koju treba dokazati Uvjerenjem o kakvoći. U podlogu ugraditi R 131 armaturnu mrežu. Spravljanje i ugradbu betona obaviti isključivo strojno, s izvedbom dilatacije (fuge).U cijenu ulazi dobava i doprema arm. mreže, izrada oplate, prijevozi, izrada dilatacijskih fuga, priprema podloge, rad, njega betona, kao i geodetski radovi na određivaju horizontalne dispozicije betona, te određivanju visinskih kota prema izvedbenom projektu.Radove izvoditi stručno, kvalitetno i sukladno odredbama HRN i OTU. </t>
    </r>
  </si>
  <si>
    <r>
      <t>Obračun po m</t>
    </r>
    <r>
      <rPr>
        <i/>
        <vertAlign val="superscript"/>
        <sz val="11"/>
        <color theme="1"/>
        <rFont val="Calibri"/>
        <family val="2"/>
        <charset val="238"/>
        <scheme val="minor"/>
      </rPr>
      <t>2</t>
    </r>
    <r>
      <rPr>
        <i/>
        <sz val="11"/>
        <color theme="1"/>
        <rFont val="Calibri"/>
        <family val="2"/>
        <charset val="238"/>
        <scheme val="minor"/>
      </rPr>
      <t>. </t>
    </r>
  </si>
  <si>
    <r>
      <t>m</t>
    </r>
    <r>
      <rPr>
        <vertAlign val="superscript"/>
        <sz val="11"/>
        <color theme="1"/>
        <rFont val="Calibri"/>
        <family val="2"/>
        <charset val="238"/>
        <scheme val="minor"/>
      </rPr>
      <t>2</t>
    </r>
  </si>
  <si>
    <r>
      <t xml:space="preserve">Obrada gipskartonskih ploča po </t>
    </r>
    <r>
      <rPr>
        <b/>
        <sz val="11"/>
        <rFont val="Calibri"/>
        <family val="2"/>
        <charset val="238"/>
        <scheme val="minor"/>
      </rPr>
      <t>sistemu Q4</t>
    </r>
    <r>
      <rPr>
        <sz val="11"/>
        <rFont val="Calibri"/>
        <family val="2"/>
        <charset val="238"/>
        <scheme val="minor"/>
      </rPr>
      <t>, gletanje cijele površine ploče Redifix-om, te brušenje kopletne površine. Dobava i ugradnja kutnika na stropu.</t>
    </r>
  </si>
  <si>
    <r>
      <t xml:space="preserve">Dobava i izrada </t>
    </r>
    <r>
      <rPr>
        <b/>
        <sz val="11"/>
        <rFont val="Calibri"/>
        <family val="2"/>
        <charset val="238"/>
        <scheme val="minor"/>
      </rPr>
      <t>spuštenog stropa</t>
    </r>
    <r>
      <rPr>
        <sz val="11"/>
        <rFont val="Calibri"/>
        <family val="2"/>
        <charset val="238"/>
        <scheme val="minor"/>
      </rPr>
      <t xml:space="preserve"> D112, koji se sastoji od:</t>
    </r>
  </si>
  <si>
    <r>
      <t>Dobava materijala i izrada</t>
    </r>
    <r>
      <rPr>
        <b/>
        <sz val="11"/>
        <rFont val="Calibri"/>
        <family val="2"/>
        <charset val="238"/>
        <scheme val="minor"/>
      </rPr>
      <t xml:space="preserve"> ravnog spuštenog stropa. </t>
    </r>
    <r>
      <rPr>
        <sz val="11"/>
        <rFont val="Calibri"/>
        <family val="2"/>
        <charset val="238"/>
        <scheme val="minor"/>
      </rPr>
      <t xml:space="preserve">Strop se spušta prema projektu na visinu do 3,20 m od gotovog poda objekta. Sve izvedeno od glatkih gips-kartonskih ploča debljine 12,5 mm, s metalnom pocinčanom podkonstrukcijom.  Svi slojevi završno obrađeni, bandažirani, obrađeni špahtlanjem, fugirano, bez bojanja. Sve predradnje i radnje izvesti kompletno prema uputama proizvođača (kao Knauf ili Rigips). Uključeno perforiranje za rasvjetu. Izvedba prema detaljima i nacrtima u projektu i tehničkim detaljima izvedbe proizvođača. </t>
    </r>
  </si>
  <si>
    <r>
      <t xml:space="preserve">Dobava materijala i izrada </t>
    </r>
    <r>
      <rPr>
        <b/>
        <sz val="11"/>
        <rFont val="Calibri"/>
        <family val="2"/>
        <charset val="238"/>
        <scheme val="minor"/>
      </rPr>
      <t>ravnog spuštenog stropa</t>
    </r>
    <r>
      <rPr>
        <sz val="11"/>
        <rFont val="Calibri"/>
        <family val="2"/>
        <charset val="238"/>
        <scheme val="minor"/>
      </rPr>
      <t xml:space="preserve"> po sistemu knauf D112, na pocinčanu konstrukciju sa bandažiranjem spojeva </t>
    </r>
    <r>
      <rPr>
        <b/>
        <sz val="11"/>
        <rFont val="Calibri"/>
        <family val="2"/>
        <charset val="238"/>
        <scheme val="minor"/>
      </rPr>
      <t>vodootpornim pločama</t>
    </r>
    <r>
      <rPr>
        <sz val="11"/>
        <rFont val="Calibri"/>
        <family val="2"/>
        <charset val="238"/>
        <scheme val="minor"/>
      </rPr>
      <t xml:space="preserve"> u sanitarnim čvorovima.</t>
    </r>
  </si>
  <si>
    <r>
      <t xml:space="preserve">Dobava i izrada pregradnog zida (kao tip Knauf W 112 ili jednakovrijedno). Izrada jednostruke zidne potkonstrukcije  iz čeličnih, pocinčanih CW i UW profila širine 75 mm, debljine lima 0,6 mm s </t>
    </r>
    <r>
      <rPr>
        <b/>
        <sz val="11"/>
        <rFont val="Calibri"/>
        <family val="2"/>
        <charset val="238"/>
        <scheme val="minor"/>
      </rPr>
      <t>obostrano dvostrukom oblogom</t>
    </r>
    <r>
      <rPr>
        <sz val="11"/>
        <rFont val="Calibri"/>
        <family val="2"/>
        <charset val="238"/>
        <scheme val="minor"/>
      </rPr>
      <t xml:space="preserve"> iz gips kartonskih vodonepropusnih ploča </t>
    </r>
    <r>
      <rPr>
        <b/>
        <sz val="11"/>
        <rFont val="Calibri"/>
        <family val="2"/>
        <charset val="238"/>
        <scheme val="minor"/>
      </rPr>
      <t xml:space="preserve">A13 </t>
    </r>
    <r>
      <rPr>
        <sz val="11"/>
        <rFont val="Calibri"/>
        <family val="2"/>
        <charset val="238"/>
        <scheme val="minor"/>
      </rPr>
      <t>d = 12,5 mm, samonosiva izolacija d = 50 mm, procijenjena zvučna izolacija Rw = 52 dB, zaglađeno i obrađeno u kvaliteti K2, visina zida do 3,20 m.</t>
    </r>
  </si>
  <si>
    <r>
      <t xml:space="preserve">Ličenje u tonu prema odabiru boje od strane investitora / projektanta. RAL odabire investitor / projektant, prema predočenoj ton karti. U građevini se očekuje korištenje više boja. U cijenu su uključene sve potrebne predradnje (gletanje, brušenje, impregnacija). Eventualno potrebna skela je uključena u cijenu. </t>
    </r>
    <r>
      <rPr>
        <b/>
        <sz val="11"/>
        <rFont val="Calibri"/>
        <family val="2"/>
        <charset val="238"/>
        <scheme val="minor"/>
      </rPr>
      <t>Bojanje se izvodi trokratno</t>
    </r>
    <r>
      <rPr>
        <sz val="11"/>
        <rFont val="Calibri"/>
        <family val="2"/>
        <charset val="238"/>
        <scheme val="minor"/>
      </rPr>
      <t xml:space="preserve"> uz prethodno nanošenje temeljnog sloja. Sve izvesti prvoklasno od prvoklasnog materijala.</t>
    </r>
  </si>
  <si>
    <r>
      <rPr>
        <b/>
        <sz val="11"/>
        <rFont val="Calibri"/>
        <family val="2"/>
        <charset val="238"/>
        <scheme val="minor"/>
      </rPr>
      <t>Priprema podloge:</t>
    </r>
    <r>
      <rPr>
        <sz val="11"/>
        <rFont val="Calibri"/>
        <family val="2"/>
        <charset val="238"/>
        <scheme val="minor"/>
      </rPr>
      <t xml:space="preserve"> Na ožbukani zid se nanosi odgovarajuća glet masa i to u 3 ruke. Važno je da se gletanje zidova i stropova vrši pod kvalitetnim umjetnim osvjetljenjem (reflektorima) kako bi se izbjegle neravnine. Izgletane zidove je potrebno izbrusiti. Slijedeći korak je impregnaciji kojoj se može pristupiti tek po izvršenom pregledu izgletanih površina od strane Investitora i nadzornog inženjera. Nanijeti jedan sloj odgovarajuće emulzije, razrijeđene sa vodom  1:6 – 1:8, ovisno o upojnosti podloge. 
</t>
    </r>
  </si>
  <si>
    <r>
      <t>Nanošenje</t>
    </r>
    <r>
      <rPr>
        <sz val="11"/>
        <rFont val="Calibri"/>
        <family val="2"/>
        <charset val="238"/>
        <scheme val="minor"/>
      </rPr>
      <t>: Na potpuno čistu i suhu podlogu nanijeti odabranu boju, a u svemu prema uputama propisanim od strane proizvođača.</t>
    </r>
  </si>
  <si>
    <r>
      <t xml:space="preserve">Predviđa se nanošenje u </t>
    </r>
    <r>
      <rPr>
        <b/>
        <sz val="11"/>
        <rFont val="Calibri"/>
        <family val="2"/>
        <charset val="238"/>
        <scheme val="minor"/>
      </rPr>
      <t>3 ruke</t>
    </r>
    <r>
      <rPr>
        <sz val="11"/>
        <rFont val="Calibri"/>
        <family val="2"/>
        <charset val="238"/>
        <scheme val="minor"/>
      </rPr>
      <t xml:space="preserve">. Očekuje se prosječna potrošnja : 8-10 m2/l za svaki sloj kod nanošenja na glatke i srednje upojne podloge.  Preporuča se definiranje potrošnje prethodnom probom za specifične podloge. </t>
    </r>
  </si>
  <si>
    <r>
      <t xml:space="preserve">U cijenu obrade </t>
    </r>
    <r>
      <rPr>
        <b/>
        <u/>
        <sz val="11"/>
        <rFont val="Calibri"/>
        <family val="2"/>
        <charset val="238"/>
        <scheme val="minor"/>
      </rPr>
      <t>postojećih zidova</t>
    </r>
    <r>
      <rPr>
        <b/>
        <sz val="11"/>
        <rFont val="Calibri"/>
        <family val="2"/>
        <charset val="238"/>
        <scheme val="minor"/>
      </rPr>
      <t xml:space="preserve"> uključiti i prethodno uređivanje zidova - ljepilo, mrežica i gletanje prije farbanja zidova.</t>
    </r>
  </si>
  <si>
    <r>
      <t xml:space="preserve">Dobava i ugradnja materijala za izvedbu povezanog sustava za toplinsku izolaciju </t>
    </r>
    <r>
      <rPr>
        <b/>
        <sz val="11"/>
        <rFont val="Calibri"/>
        <family val="2"/>
        <charset val="238"/>
        <scheme val="minor"/>
      </rPr>
      <t>(ETICS)</t>
    </r>
    <r>
      <rPr>
        <sz val="11"/>
        <rFont val="Calibri"/>
        <family val="2"/>
        <charset val="238"/>
        <scheme val="minor"/>
      </rPr>
      <t xml:space="preserve"> na osnovi fasadnih ploča od ekspandiranog polistirena, EPS. </t>
    </r>
  </si>
  <si>
    <r>
      <t xml:space="preserve">Odabran je termoizolacijski fasadni sustav </t>
    </r>
    <r>
      <rPr>
        <b/>
        <sz val="11"/>
        <rFont val="Calibri"/>
        <family val="2"/>
        <charset val="238"/>
        <scheme val="minor"/>
      </rPr>
      <t>StoTherm Classic</t>
    </r>
    <r>
      <rPr>
        <sz val="11"/>
        <rFont val="Calibri"/>
        <family val="2"/>
        <charset val="238"/>
        <scheme val="minor"/>
      </rPr>
      <t>, kojeg je potrebno izvesti u potpunosti prema uputama proizvođača.</t>
    </r>
  </si>
  <si>
    <r>
      <t>Čišćenje podloge</t>
    </r>
    <r>
      <rPr>
        <sz val="11"/>
        <rFont val="Calibri"/>
        <family val="2"/>
        <charset val="238"/>
        <scheme val="minor"/>
      </rPr>
      <t xml:space="preserve"> od ostataka agregata ili morta na površini na kojoj se planira toplinski sustav.</t>
    </r>
  </si>
  <si>
    <r>
      <t>Lijepljenje</t>
    </r>
    <r>
      <rPr>
        <sz val="11"/>
        <rFont val="Calibri"/>
        <family val="2"/>
        <charset val="238"/>
        <scheme val="minor"/>
      </rPr>
      <t>: StoLevell Uni mineralnom masom za lijepljenje i armiranje.</t>
    </r>
  </si>
  <si>
    <r>
      <t>Termoizolacija:</t>
    </r>
    <r>
      <rPr>
        <sz val="11"/>
        <rFont val="Calibri"/>
        <family val="2"/>
        <charset val="238"/>
        <scheme val="minor"/>
      </rPr>
      <t xml:space="preserve"> Sto-Polystyrol-Hartschaum dämmplatte, termoizolacijska ploča od tvrde ekspandirane polistirenske pjene, </t>
    </r>
    <r>
      <rPr>
        <b/>
        <sz val="11"/>
        <rFont val="Calibri"/>
        <family val="2"/>
        <charset val="238"/>
        <scheme val="minor"/>
      </rPr>
      <t>debljine 10 cm</t>
    </r>
    <r>
      <rPr>
        <sz val="11"/>
        <rFont val="Calibri"/>
        <family val="2"/>
        <charset val="238"/>
        <scheme val="minor"/>
      </rPr>
      <t>, prema EN 13 163, ÖNORM B 6050, B 6000. Bez freona, gradivo razreda B prema ÖNORM B 3806. Toplinska vodljivost 035 i 040.</t>
    </r>
  </si>
  <si>
    <r>
      <t>Učvršćivanje:</t>
    </r>
    <r>
      <rPr>
        <sz val="11"/>
        <rFont val="Calibri"/>
        <family val="2"/>
        <charset val="238"/>
        <scheme val="minor"/>
      </rPr>
      <t xml:space="preserve"> Upotrebljavaju se tiple s ETZ-om (Europsko tehničko dopuštenje) odnosno konstruktivne tiple, Sto Schlagpliz 115 mm sa čeličnim klinom 6 kom /m2.</t>
    </r>
  </si>
  <si>
    <r>
      <t>Mort za armiranje:</t>
    </r>
    <r>
      <rPr>
        <sz val="11"/>
        <rFont val="Calibri"/>
        <family val="2"/>
        <charset val="238"/>
        <scheme val="minor"/>
      </rPr>
      <t xml:space="preserve"> StoArmat Classic/StoArmat RC Bescementni mort za armiranje s organskim vezivom, gotov za uporabu, može se strojno ugrađivati. Vrlo rastezljiv, male napetosti, otporan na pucanje. Vrlo otporan na mehanička naprezanja. </t>
    </r>
  </si>
  <si>
    <r>
      <t>Armiranje:</t>
    </r>
    <r>
      <rPr>
        <sz val="11"/>
        <rFont val="Calibri"/>
        <family val="2"/>
        <charset val="238"/>
        <scheme val="minor"/>
      </rPr>
      <t xml:space="preserve"> Sto-Glasfasergewebe - Armaturna tkanina od staklenih vlakana, otporna na lužine, neznatan put istezanja, otporna na pomicanje, visoka vlačna čvrstoća.</t>
    </r>
  </si>
  <si>
    <r>
      <t>Završni sloj:</t>
    </r>
    <r>
      <rPr>
        <sz val="11"/>
        <rFont val="Calibri"/>
        <family val="2"/>
        <charset val="238"/>
        <scheme val="minor"/>
      </rPr>
      <t xml:space="preserve"> Nanošenje završne ukrasne žbuke StoLit K 2,00 mm u boji po želji investitora sa prethodnim nanošenjem temeljnog premaza (impregnacije) StoPutzgrund.</t>
    </r>
    <r>
      <rPr>
        <b/>
        <sz val="11"/>
        <rFont val="Calibri"/>
        <family val="2"/>
        <charset val="238"/>
        <scheme val="minor"/>
      </rPr>
      <t>Boja kao fasada dječiji vrtić preko puta (siva)</t>
    </r>
  </si>
  <si>
    <r>
      <t>Fasada debljine</t>
    </r>
    <r>
      <rPr>
        <b/>
        <sz val="11"/>
        <rFont val="Calibri"/>
        <family val="2"/>
        <charset val="238"/>
        <scheme val="minor"/>
      </rPr>
      <t xml:space="preserve"> 10 cm</t>
    </r>
    <r>
      <rPr>
        <sz val="11"/>
        <rFont val="Calibri"/>
        <family val="2"/>
        <charset val="238"/>
        <scheme val="minor"/>
      </rPr>
      <t>.</t>
    </r>
  </si>
  <si>
    <r>
      <t xml:space="preserve">Dobava i ugadnja </t>
    </r>
    <r>
      <rPr>
        <b/>
        <sz val="11"/>
        <rFont val="Calibri"/>
        <family val="2"/>
        <charset val="238"/>
        <scheme val="minor"/>
      </rPr>
      <t xml:space="preserve">fasadne rešetke </t>
    </r>
    <r>
      <rPr>
        <sz val="11"/>
        <rFont val="Calibri"/>
        <family val="2"/>
        <charset val="238"/>
        <scheme val="minor"/>
      </rPr>
      <t>na cijevi ventilacije nape. Protukišna rešetka od PVCa u boji pročelja, zajedno sa zaštitnom mrežicom kao zaštitom od ulaska insekata. Sve zajedno sa svim potrebnim materijalom i radom. Rešetka pravokutnog ili okruglog oblika dimenzja prilagođenih cijevi i prodoru. Prilikom odabira potrebno je tražiti mišljenje projektanta i investitora. Rešetka u RALu prema izboru investiora.</t>
    </r>
  </si>
  <si>
    <r>
      <t xml:space="preserve">1. priprema podloge: </t>
    </r>
    <r>
      <rPr>
        <sz val="11"/>
        <rFont val="Calibri"/>
        <family val="2"/>
        <charset val="238"/>
        <scheme val="minor"/>
      </rPr>
      <t>Podlogu na koju se predviđa polaganje keramike potrebno je očistiti od većih grubih nečistoća te pomesti i usisati. Potrebno je ispitati mogućnost polaganja i prijanja te po potrebi nanijeti predpremaz.</t>
    </r>
  </si>
  <si>
    <r>
      <t>2. polaganje keramike:</t>
    </r>
    <r>
      <rPr>
        <sz val="11"/>
        <rFont val="Calibri"/>
        <family val="2"/>
        <charset val="238"/>
        <scheme val="minor"/>
      </rPr>
      <t xml:space="preserve"> Polaganje podnih protukliznih maloformatnih keramičkih pločica na ravnu i čvrstu podlogu. Dimenzije, boja pločice i shema polaganja po izboru projektanta. Pločice se polažu punopošnim ljepljenjem na pod pomoću poboljšanog, fleksibilnog cementnog ljepila, razreda C2T,  kao ADESILEX P7 (MAPEI), fuga na fugu.</t>
    </r>
  </si>
  <si>
    <r>
      <t>3. fugiranje:</t>
    </r>
    <r>
      <rPr>
        <sz val="11"/>
        <rFont val="Calibri"/>
        <family val="2"/>
        <charset val="238"/>
        <scheme val="minor"/>
      </rPr>
      <t xml:space="preserve"> Dobava fugir mase i fugiranje poboljšanom cementnom brzovezujućom i brzosušećom fugirnom masom za fuge širine 2 do 20 mm sa Bio Block i Drop Effect tehnologijom (protiv bakterija i plijesni te vodoodbojna), razreda CG2, kao ULTRACOLOR PLUS (MAPEI).  Ljepilo za polaganje pločica mora biti dovoljno suho. Da bi se sprječilo nastajanje mrlja u masi za fugiranje, ostaci ljepila moraju se ukloniti. Površine fuga moraju biti suhe, bez prašine i sredstava za sprječavanje vezivanja.</t>
    </r>
  </si>
  <si>
    <r>
      <t>4. silikoniranje:</t>
    </r>
    <r>
      <rPr>
        <sz val="11"/>
        <rFont val="Calibri"/>
        <family val="2"/>
        <charset val="238"/>
        <scheme val="minor"/>
      </rPr>
      <t xml:space="preserve">  brtvljenje dilatacijskih spojeva pomoću silikonske mase za brtvljenje bez otapala na osnovi acetatnog zamreženja, kao </t>
    </r>
    <r>
      <rPr>
        <b/>
        <sz val="11"/>
        <rFont val="Calibri"/>
        <family val="2"/>
        <charset val="238"/>
        <scheme val="minor"/>
      </rPr>
      <t xml:space="preserve">MAPESIL AC </t>
    </r>
    <r>
      <rPr>
        <sz val="11"/>
        <rFont val="Calibri"/>
        <family val="2"/>
        <charset val="238"/>
        <scheme val="minor"/>
      </rPr>
      <t>(MAPEI).</t>
    </r>
  </si>
  <si>
    <r>
      <t>5. čišćenje:</t>
    </r>
    <r>
      <rPr>
        <sz val="11"/>
        <rFont val="Calibri"/>
        <family val="2"/>
        <charset val="238"/>
        <scheme val="minor"/>
      </rPr>
      <t xml:space="preserve"> Popločene površine potrebno je očistiti od ostataka veznog ili dr. materijala te oprati.</t>
    </r>
  </si>
  <si>
    <r>
      <t xml:space="preserve">6. zaštita: </t>
    </r>
    <r>
      <rPr>
        <sz val="11"/>
        <rFont val="Calibri"/>
        <family val="2"/>
        <charset val="238"/>
        <scheme val="minor"/>
      </rPr>
      <t>Očišćene popločene površine potrebno je adekvatno zaštiti do primopredaje.</t>
    </r>
  </si>
  <si>
    <t>Jed. mjere</t>
  </si>
  <si>
    <t>Količina</t>
  </si>
  <si>
    <t>Jed. Cijena</t>
  </si>
  <si>
    <t>Ukupna cijena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</si>
</sst>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0.00\ &quot;kn&quot;;[Red]\-#,##0.00\ &quot;kn&quot;"/>
    <numFmt numFmtId="43" formatCode="_-* #,##0.00\ _k_n_-;\-* #,##0.00\ _k_n_-;_-* &quot;-&quot;??\ _k_n_-;_-@_-"/>
    <numFmt numFmtId="165" formatCode="#,##0.00\ [$€-1]"/>
    <numFmt numFmtId="166" formatCode="#,##0.00\ _k_n"/>
  </numFmts>
  <fonts count="16" x14ac:knownFonts="1">
    <font>
      <sz val="11"/>
      <color theme="1"/>
      <name val="Calibri"/>
      <family val="2"/>
      <charset val="238"/>
      <scheme val="minor"/>
    </font>
    <font>
      <sz val="10"/>
      <name val="Arial"/>
      <family val="2"/>
      <charset val="238"/>
    </font>
    <font>
      <sz val="10"/>
      <name val="Arial"/>
      <family val="2"/>
    </font>
    <font>
      <b/>
      <sz val="11"/>
      <color theme="1"/>
      <name val="Calibri"/>
      <family val="2"/>
      <charset val="238"/>
      <scheme val="minor"/>
    </font>
    <font>
      <sz val="11"/>
      <color theme="1"/>
      <name val="Calibri"/>
      <family val="2"/>
      <charset val="238"/>
      <scheme val="minor"/>
    </font>
    <font>
      <sz val="11"/>
      <color indexed="8"/>
      <name val="Calibri"/>
      <family val="2"/>
      <charset val="238"/>
    </font>
    <font>
      <vertAlign val="superscript"/>
      <sz val="11"/>
      <color theme="1"/>
      <name val="Calibri"/>
      <family val="2"/>
      <charset val="238"/>
      <scheme val="minor"/>
    </font>
    <font>
      <sz val="11"/>
      <color rgb="FF000000"/>
      <name val="Calibri"/>
      <family val="2"/>
      <charset val="238"/>
      <scheme val="minor"/>
    </font>
    <font>
      <b/>
      <sz val="11"/>
      <name val="Calibri"/>
      <family val="2"/>
      <charset val="238"/>
      <scheme val="minor"/>
    </font>
    <font>
      <sz val="11"/>
      <name val="Calibri"/>
      <family val="2"/>
      <charset val="238"/>
      <scheme val="minor"/>
    </font>
    <font>
      <b/>
      <i/>
      <sz val="11"/>
      <color theme="1"/>
      <name val="Calibri"/>
      <family val="2"/>
      <charset val="238"/>
      <scheme val="minor"/>
    </font>
    <font>
      <i/>
      <sz val="11"/>
      <color theme="1"/>
      <name val="Calibri"/>
      <family val="2"/>
      <charset val="238"/>
      <scheme val="minor"/>
    </font>
    <font>
      <i/>
      <vertAlign val="superscript"/>
      <sz val="11"/>
      <color theme="1"/>
      <name val="Calibri"/>
      <family val="2"/>
      <charset val="238"/>
      <scheme val="minor"/>
    </font>
    <font>
      <i/>
      <sz val="11"/>
      <name val="Calibri"/>
      <family val="2"/>
      <charset val="238"/>
      <scheme val="minor"/>
    </font>
    <font>
      <b/>
      <u/>
      <sz val="11"/>
      <name val="Calibri"/>
      <family val="2"/>
      <charset val="238"/>
      <scheme val="minor"/>
    </font>
    <font>
      <u/>
      <sz val="11"/>
      <name val="Calibri"/>
      <family val="2"/>
      <charset val="238"/>
      <scheme val="minor"/>
    </font>
  </fonts>
  <fills count="5">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theme="0" tint="-0.249977111117893"/>
        <bgColor indexed="64"/>
      </patternFill>
    </fill>
  </fills>
  <borders count="22">
    <border>
      <left/>
      <right/>
      <top/>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indexed="64"/>
      </left>
      <right/>
      <top style="thin">
        <color indexed="64"/>
      </top>
      <bottom style="thin">
        <color indexed="64"/>
      </bottom>
      <diagonal/>
    </border>
    <border>
      <left/>
      <right/>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s>
  <cellStyleXfs count="11">
    <xf numFmtId="0" fontId="0"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43" fontId="4" fillId="0" borderId="0" applyFont="0" applyFill="0" applyBorder="0" applyAlignment="0" applyProtection="0"/>
    <xf numFmtId="0" fontId="2" fillId="0" borderId="0"/>
    <xf numFmtId="0" fontId="5" fillId="0" borderId="0"/>
  </cellStyleXfs>
  <cellXfs count="152">
    <xf numFmtId="0" fontId="0" fillId="0" borderId="0" xfId="0"/>
    <xf numFmtId="0" fontId="3" fillId="0" borderId="0" xfId="0" applyFont="1"/>
    <xf numFmtId="0" fontId="3" fillId="0" borderId="1" xfId="0" applyFont="1" applyBorder="1"/>
    <xf numFmtId="2" fontId="3" fillId="0" borderId="1" xfId="0" applyNumberFormat="1" applyFont="1" applyBorder="1" applyAlignment="1">
      <alignment horizontal="center" vertical="center"/>
    </xf>
    <xf numFmtId="0" fontId="0" fillId="0" borderId="0" xfId="0" applyAlignment="1">
      <alignment horizontal="left" vertical="top"/>
    </xf>
    <xf numFmtId="0" fontId="3" fillId="0" borderId="0" xfId="0" applyFont="1" applyAlignment="1">
      <alignment horizontal="center"/>
    </xf>
    <xf numFmtId="0" fontId="3" fillId="0" borderId="1" xfId="0" applyFont="1" applyBorder="1" applyAlignment="1">
      <alignment wrapText="1"/>
    </xf>
    <xf numFmtId="0" fontId="3" fillId="0" borderId="0" xfId="0" applyFont="1" applyBorder="1" applyAlignment="1">
      <alignment wrapText="1"/>
    </xf>
    <xf numFmtId="0" fontId="0" fillId="0" borderId="0" xfId="0" applyAlignment="1">
      <alignment horizontal="center"/>
    </xf>
    <xf numFmtId="0" fontId="3" fillId="0" borderId="7" xfId="0" applyFont="1" applyBorder="1"/>
    <xf numFmtId="0" fontId="3" fillId="0" borderId="1" xfId="0" applyFont="1" applyBorder="1" applyAlignment="1">
      <alignment horizontal="center" vertical="center"/>
    </xf>
    <xf numFmtId="165" fontId="3" fillId="0" borderId="1" xfId="0" applyNumberFormat="1" applyFont="1" applyBorder="1" applyAlignment="1">
      <alignment horizontal="center" vertical="center"/>
    </xf>
    <xf numFmtId="0" fontId="0" fillId="0" borderId="0" xfId="0" applyFont="1" applyBorder="1" applyAlignment="1">
      <alignment horizontal="center" vertical="center"/>
    </xf>
    <xf numFmtId="2" fontId="0" fillId="0" borderId="0" xfId="0" applyNumberFormat="1" applyFont="1" applyBorder="1" applyAlignment="1">
      <alignment horizontal="center" vertical="center"/>
    </xf>
    <xf numFmtId="0" fontId="3" fillId="0" borderId="0" xfId="0" applyFont="1" applyAlignment="1">
      <alignment horizontal="center" vertical="center"/>
    </xf>
    <xf numFmtId="0" fontId="3" fillId="0" borderId="2" xfId="0" applyFont="1" applyBorder="1"/>
    <xf numFmtId="0" fontId="0" fillId="0" borderId="0" xfId="0" applyFont="1"/>
    <xf numFmtId="0" fontId="0" fillId="0" borderId="2" xfId="0" applyFont="1" applyBorder="1"/>
    <xf numFmtId="0" fontId="0" fillId="4" borderId="2" xfId="0" applyFont="1" applyFill="1" applyBorder="1"/>
    <xf numFmtId="0" fontId="0" fillId="4" borderId="2" xfId="0" applyFont="1" applyFill="1" applyBorder="1" applyAlignment="1">
      <alignment horizontal="center" vertical="center"/>
    </xf>
    <xf numFmtId="0" fontId="0" fillId="0" borderId="2" xfId="0" applyFont="1" applyBorder="1" applyAlignment="1">
      <alignment wrapText="1"/>
    </xf>
    <xf numFmtId="0" fontId="0" fillId="0" borderId="2" xfId="0" applyFont="1" applyBorder="1" applyAlignment="1">
      <alignment horizontal="center" vertical="center"/>
    </xf>
    <xf numFmtId="2" fontId="0" fillId="0" borderId="2" xfId="0" applyNumberFormat="1" applyFont="1" applyBorder="1" applyAlignment="1">
      <alignment horizontal="center" vertical="center"/>
    </xf>
    <xf numFmtId="0" fontId="0" fillId="0" borderId="2" xfId="0" applyFont="1" applyBorder="1" applyAlignment="1">
      <alignment horizontal="justify" vertical="top"/>
    </xf>
    <xf numFmtId="0" fontId="0" fillId="0" borderId="2" xfId="0" applyFont="1" applyBorder="1" applyAlignment="1">
      <alignment horizontal="justify" vertical="top" wrapText="1"/>
    </xf>
    <xf numFmtId="0" fontId="0" fillId="0" borderId="7" xfId="0" applyFont="1" applyBorder="1" applyAlignment="1">
      <alignment horizontal="center" vertical="center"/>
    </xf>
    <xf numFmtId="2" fontId="0" fillId="0" borderId="7" xfId="0" applyNumberFormat="1" applyFont="1" applyBorder="1" applyAlignment="1">
      <alignment horizontal="center" vertical="center"/>
    </xf>
    <xf numFmtId="0" fontId="0" fillId="0" borderId="0" xfId="0" applyFont="1" applyAlignment="1">
      <alignment horizontal="center" vertical="center"/>
    </xf>
    <xf numFmtId="2" fontId="0" fillId="0" borderId="0" xfId="0" applyNumberFormat="1" applyFont="1" applyAlignment="1">
      <alignment horizontal="center" vertical="center"/>
    </xf>
    <xf numFmtId="0" fontId="3" fillId="0" borderId="2" xfId="0" applyFont="1" applyBorder="1" applyAlignment="1">
      <alignment horizontal="justify" vertical="center" wrapText="1"/>
    </xf>
    <xf numFmtId="0" fontId="0" fillId="0" borderId="2" xfId="0" quotePrefix="1" applyFont="1" applyBorder="1" applyAlignment="1">
      <alignment horizontal="justify" vertical="top" wrapText="1"/>
    </xf>
    <xf numFmtId="0" fontId="0" fillId="0" borderId="1" xfId="0" applyFont="1" applyBorder="1" applyAlignment="1">
      <alignment horizontal="center" vertical="center"/>
    </xf>
    <xf numFmtId="2" fontId="0" fillId="0" borderId="1" xfId="0" applyNumberFormat="1" applyFont="1" applyBorder="1" applyAlignment="1">
      <alignment horizontal="center" vertical="center"/>
    </xf>
    <xf numFmtId="165" fontId="0" fillId="0" borderId="2" xfId="0" applyNumberFormat="1" applyFont="1" applyBorder="1" applyAlignment="1">
      <alignment horizontal="center" vertical="center"/>
    </xf>
    <xf numFmtId="0" fontId="0" fillId="0" borderId="0" xfId="0" applyFont="1" applyAlignment="1">
      <alignment wrapText="1"/>
    </xf>
    <xf numFmtId="165" fontId="0" fillId="0" borderId="0" xfId="0" applyNumberFormat="1" applyFont="1" applyAlignment="1">
      <alignment horizontal="center" vertical="center"/>
    </xf>
    <xf numFmtId="0" fontId="3" fillId="0" borderId="2" xfId="0" applyFont="1" applyBorder="1" applyAlignment="1">
      <alignment wrapText="1"/>
    </xf>
    <xf numFmtId="0" fontId="0" fillId="0" borderId="6"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3" xfId="0" applyFont="1" applyBorder="1" applyAlignment="1">
      <alignment horizontal="center" vertical="center"/>
    </xf>
    <xf numFmtId="2" fontId="0" fillId="0" borderId="3" xfId="0" applyNumberFormat="1" applyFont="1" applyBorder="1" applyAlignment="1">
      <alignment horizontal="center" vertical="center"/>
    </xf>
    <xf numFmtId="0" fontId="0" fillId="0" borderId="0" xfId="0" applyFont="1" applyBorder="1" applyAlignment="1">
      <alignment horizontal="justify" vertical="top" wrapText="1"/>
    </xf>
    <xf numFmtId="0" fontId="7" fillId="0" borderId="2" xfId="0" applyFont="1" applyBorder="1" applyAlignment="1">
      <alignment horizontal="left" vertical="top" wrapText="1"/>
    </xf>
    <xf numFmtId="0" fontId="7" fillId="0" borderId="2" xfId="0" applyFont="1" applyBorder="1" applyAlignment="1">
      <alignment horizontal="center" vertical="center" wrapText="1"/>
    </xf>
    <xf numFmtId="2" fontId="7" fillId="0" borderId="2" xfId="0" applyNumberFormat="1" applyFont="1" applyBorder="1" applyAlignment="1">
      <alignment horizontal="center" vertical="center" wrapText="1"/>
    </xf>
    <xf numFmtId="0" fontId="7" fillId="0" borderId="2" xfId="0" applyFont="1" applyBorder="1" applyAlignment="1">
      <alignment vertical="top" wrapText="1"/>
    </xf>
    <xf numFmtId="0" fontId="0" fillId="0" borderId="2" xfId="0" applyFont="1" applyBorder="1" applyAlignment="1">
      <alignment vertical="top" wrapText="1"/>
    </xf>
    <xf numFmtId="0" fontId="7" fillId="0" borderId="2" xfId="0" applyFont="1" applyBorder="1" applyAlignment="1">
      <alignment horizontal="justify" vertical="top"/>
    </xf>
    <xf numFmtId="4" fontId="0" fillId="0" borderId="2" xfId="0" applyNumberFormat="1" applyFont="1" applyBorder="1" applyAlignment="1">
      <alignment horizontal="center" vertical="center"/>
    </xf>
    <xf numFmtId="4" fontId="0" fillId="0" borderId="7" xfId="0" applyNumberFormat="1" applyFont="1" applyBorder="1" applyAlignment="1">
      <alignment horizontal="center" vertical="center"/>
    </xf>
    <xf numFmtId="4" fontId="3" fillId="0" borderId="7" xfId="0" applyNumberFormat="1" applyFont="1" applyBorder="1" applyAlignment="1">
      <alignment horizontal="center" vertical="center"/>
    </xf>
    <xf numFmtId="4" fontId="3" fillId="0" borderId="1" xfId="0" applyNumberFormat="1" applyFont="1" applyBorder="1" applyAlignment="1">
      <alignment horizontal="center" vertical="center"/>
    </xf>
    <xf numFmtId="166" fontId="0" fillId="0" borderId="2" xfId="0" applyNumberFormat="1" applyFont="1" applyBorder="1" applyAlignment="1">
      <alignment horizontal="center" vertical="center"/>
    </xf>
    <xf numFmtId="166" fontId="3" fillId="0" borderId="1" xfId="0" applyNumberFormat="1" applyFont="1" applyBorder="1" applyAlignment="1">
      <alignment horizontal="center" vertical="center"/>
    </xf>
    <xf numFmtId="4" fontId="7" fillId="0" borderId="2" xfId="0" applyNumberFormat="1" applyFont="1" applyBorder="1" applyAlignment="1">
      <alignment horizontal="center" vertical="center" wrapText="1"/>
    </xf>
    <xf numFmtId="4" fontId="0" fillId="0" borderId="0" xfId="0" applyNumberFormat="1" applyFont="1" applyAlignment="1">
      <alignment horizontal="center" vertical="center"/>
    </xf>
    <xf numFmtId="4" fontId="0" fillId="0" borderId="1" xfId="0" applyNumberFormat="1" applyFont="1" applyBorder="1" applyAlignment="1">
      <alignment horizontal="center" vertical="center"/>
    </xf>
    <xf numFmtId="4" fontId="3" fillId="0" borderId="0" xfId="0" applyNumberFormat="1" applyFont="1" applyAlignment="1">
      <alignment horizontal="center" vertical="center"/>
    </xf>
    <xf numFmtId="4" fontId="3" fillId="0" borderId="0" xfId="0" applyNumberFormat="1" applyFont="1" applyBorder="1" applyAlignment="1">
      <alignment horizontal="center" vertical="center"/>
    </xf>
    <xf numFmtId="16" fontId="0"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xf numFmtId="4" fontId="3" fillId="0" borderId="9" xfId="0" applyNumberFormat="1" applyFont="1" applyBorder="1" applyAlignment="1">
      <alignment horizontal="center" vertical="center"/>
    </xf>
    <xf numFmtId="0" fontId="3" fillId="0" borderId="10" xfId="0" applyFont="1" applyBorder="1"/>
    <xf numFmtId="0" fontId="3" fillId="0" borderId="12" xfId="0" applyFont="1" applyBorder="1"/>
    <xf numFmtId="4" fontId="3" fillId="0" borderId="13" xfId="0" applyNumberFormat="1" applyFont="1" applyBorder="1" applyAlignment="1">
      <alignment horizontal="center" vertical="center"/>
    </xf>
    <xf numFmtId="4" fontId="3" fillId="0" borderId="11" xfId="0" applyNumberFormat="1" applyFont="1" applyBorder="1" applyAlignment="1">
      <alignment horizontal="center" vertical="center"/>
    </xf>
    <xf numFmtId="0" fontId="8" fillId="0" borderId="2" xfId="0" applyFont="1" applyFill="1" applyBorder="1" applyAlignment="1">
      <alignment horizontal="justify" vertical="top"/>
    </xf>
    <xf numFmtId="0" fontId="8" fillId="4" borderId="2" xfId="0" applyFont="1" applyFill="1" applyBorder="1" applyAlignment="1">
      <alignment horizontal="justify" vertical="top"/>
    </xf>
    <xf numFmtId="0" fontId="8" fillId="0" borderId="2" xfId="0" applyFont="1" applyFill="1" applyBorder="1" applyAlignment="1">
      <alignment wrapText="1"/>
    </xf>
    <xf numFmtId="0" fontId="9" fillId="0" borderId="2" xfId="0" applyFont="1" applyBorder="1" applyAlignment="1">
      <alignment horizontal="justify" vertical="top" wrapText="1"/>
    </xf>
    <xf numFmtId="0" fontId="9" fillId="0" borderId="2" xfId="0" applyFont="1" applyFill="1" applyBorder="1" applyAlignment="1">
      <alignment horizontal="justify" vertical="top" wrapText="1"/>
    </xf>
    <xf numFmtId="0" fontId="8" fillId="0" borderId="2" xfId="0" applyFont="1" applyFill="1" applyBorder="1" applyAlignment="1">
      <alignment horizontal="justify" vertical="top" wrapText="1"/>
    </xf>
    <xf numFmtId="0" fontId="10" fillId="0" borderId="2" xfId="0" applyFont="1" applyBorder="1" applyAlignment="1">
      <alignment horizontal="justify" vertical="center" wrapText="1"/>
    </xf>
    <xf numFmtId="0" fontId="11" fillId="0" borderId="2" xfId="0" applyFont="1" applyBorder="1" applyAlignment="1">
      <alignment horizontal="justify" vertical="center" wrapText="1"/>
    </xf>
    <xf numFmtId="0" fontId="7" fillId="3" borderId="2" xfId="0" applyFont="1" applyFill="1" applyBorder="1" applyAlignment="1">
      <alignment vertical="center"/>
    </xf>
    <xf numFmtId="0" fontId="7" fillId="3" borderId="3" xfId="0" applyFont="1" applyFill="1" applyBorder="1" applyAlignment="1">
      <alignment vertical="center"/>
    </xf>
    <xf numFmtId="8" fontId="0" fillId="0" borderId="3" xfId="0" applyNumberFormat="1" applyFont="1" applyBorder="1" applyAlignment="1">
      <alignment horizontal="center" vertical="center"/>
    </xf>
    <xf numFmtId="0" fontId="8" fillId="0" borderId="1" xfId="0" applyFont="1" applyFill="1" applyBorder="1" applyAlignment="1">
      <alignment horizontal="justify" vertical="top"/>
    </xf>
    <xf numFmtId="0" fontId="9" fillId="0" borderId="0" xfId="0" applyFont="1" applyFill="1" applyAlignment="1">
      <alignment horizontal="justify" vertical="top" wrapText="1"/>
    </xf>
    <xf numFmtId="0" fontId="8" fillId="0" borderId="2" xfId="0" applyFont="1" applyFill="1" applyBorder="1" applyAlignment="1">
      <alignment vertical="top"/>
    </xf>
    <xf numFmtId="0" fontId="8" fillId="4" borderId="2" xfId="0" applyFont="1" applyFill="1" applyBorder="1" applyAlignment="1">
      <alignment horizontal="left" vertical="top"/>
    </xf>
    <xf numFmtId="0" fontId="9" fillId="0" borderId="2" xfId="0" applyNumberFormat="1" applyFont="1" applyFill="1" applyBorder="1" applyAlignment="1">
      <alignment horizontal="justify" vertical="top" wrapText="1"/>
    </xf>
    <xf numFmtId="0" fontId="9" fillId="0" borderId="2" xfId="10" applyNumberFormat="1" applyFont="1" applyFill="1" applyBorder="1" applyAlignment="1">
      <alignment horizontal="justify" vertical="top" wrapText="1"/>
    </xf>
    <xf numFmtId="0" fontId="13" fillId="0" borderId="2" xfId="0" applyNumberFormat="1" applyFont="1" applyFill="1" applyBorder="1" applyAlignment="1">
      <alignment horizontal="justify" vertical="top" wrapText="1"/>
    </xf>
    <xf numFmtId="43" fontId="9" fillId="0" borderId="2" xfId="8" applyFont="1" applyFill="1" applyBorder="1" applyAlignment="1">
      <alignment horizontal="center" vertical="center"/>
    </xf>
    <xf numFmtId="49" fontId="9" fillId="0" borderId="2" xfId="0" applyNumberFormat="1" applyFont="1" applyBorder="1" applyAlignment="1">
      <alignment horizontal="justify" vertical="top" wrapText="1"/>
    </xf>
    <xf numFmtId="0" fontId="9" fillId="0" borderId="2" xfId="0" applyFont="1" applyBorder="1" applyAlignment="1">
      <alignment horizontal="justify" vertical="top"/>
    </xf>
    <xf numFmtId="0" fontId="9" fillId="2" borderId="2" xfId="0" applyFont="1" applyFill="1" applyBorder="1" applyAlignment="1">
      <alignment horizontal="justify" vertical="top" wrapText="1"/>
    </xf>
    <xf numFmtId="0" fontId="9" fillId="0" borderId="2" xfId="0" applyFont="1" applyFill="1" applyBorder="1" applyAlignment="1">
      <alignment horizontal="center" vertical="center"/>
    </xf>
    <xf numFmtId="0" fontId="9" fillId="0" borderId="3" xfId="0" applyFont="1" applyFill="1" applyBorder="1" applyAlignment="1">
      <alignment horizontal="justify" vertical="top" wrapText="1"/>
    </xf>
    <xf numFmtId="0" fontId="9" fillId="0" borderId="3" xfId="0" applyFont="1" applyFill="1" applyBorder="1" applyAlignment="1">
      <alignment horizontal="center" vertical="center"/>
    </xf>
    <xf numFmtId="0" fontId="8" fillId="0" borderId="2" xfId="0" applyFont="1" applyFill="1" applyBorder="1" applyAlignment="1">
      <alignment horizontal="left" vertical="top"/>
    </xf>
    <xf numFmtId="0" fontId="9" fillId="0" borderId="2" xfId="0" applyFont="1" applyFill="1" applyBorder="1" applyAlignment="1">
      <alignment horizontal="justify" vertical="top"/>
    </xf>
    <xf numFmtId="0" fontId="8" fillId="0" borderId="2" xfId="0" applyFont="1" applyBorder="1" applyAlignment="1">
      <alignment horizontal="justify" vertical="top" wrapText="1"/>
    </xf>
    <xf numFmtId="0" fontId="8" fillId="0" borderId="2" xfId="0" applyFont="1" applyBorder="1" applyAlignment="1">
      <alignment horizontal="left" vertical="top"/>
    </xf>
    <xf numFmtId="0" fontId="8" fillId="0" borderId="2" xfId="0" applyFont="1" applyFill="1" applyBorder="1" applyAlignment="1">
      <alignment horizontal="justify" vertical="center" wrapText="1"/>
    </xf>
    <xf numFmtId="0" fontId="8" fillId="0" borderId="3" xfId="0" applyFont="1" applyFill="1" applyBorder="1" applyAlignment="1">
      <alignment horizontal="justify" vertical="top" wrapText="1"/>
    </xf>
    <xf numFmtId="0" fontId="3" fillId="0" borderId="3" xfId="0" applyFont="1" applyBorder="1" applyAlignment="1">
      <alignment wrapText="1"/>
    </xf>
    <xf numFmtId="0" fontId="8" fillId="0" borderId="0" xfId="0" applyFont="1" applyBorder="1" applyAlignment="1">
      <alignment horizontal="justify" vertical="top" wrapText="1"/>
    </xf>
    <xf numFmtId="0" fontId="8" fillId="0" borderId="2" xfId="0" applyNumberFormat="1" applyFont="1" applyFill="1" applyBorder="1" applyAlignment="1">
      <alignment horizontal="justify" vertical="top" wrapText="1"/>
    </xf>
    <xf numFmtId="0" fontId="8" fillId="0" borderId="2" xfId="0" applyNumberFormat="1" applyFont="1" applyBorder="1" applyAlignment="1">
      <alignment horizontal="justify" vertical="top" wrapText="1"/>
    </xf>
    <xf numFmtId="0" fontId="9" fillId="0" borderId="2" xfId="0" applyNumberFormat="1" applyFont="1" applyBorder="1" applyAlignment="1">
      <alignment horizontal="justify" vertical="top" wrapText="1"/>
    </xf>
    <xf numFmtId="0" fontId="9" fillId="0" borderId="2" xfId="9" applyNumberFormat="1" applyFont="1" applyBorder="1" applyAlignment="1">
      <alignment horizontal="justify" vertical="top" wrapText="1"/>
    </xf>
    <xf numFmtId="4" fontId="9" fillId="0" borderId="2" xfId="8" applyNumberFormat="1" applyFont="1" applyFill="1" applyBorder="1" applyAlignment="1">
      <alignment horizontal="center" vertical="center"/>
    </xf>
    <xf numFmtId="0" fontId="9" fillId="0" borderId="0" xfId="0" applyNumberFormat="1" applyFont="1" applyFill="1" applyAlignment="1">
      <alignment horizontal="justify" vertical="top" wrapText="1"/>
    </xf>
    <xf numFmtId="43" fontId="9" fillId="0" borderId="0" xfId="8" applyFont="1" applyFill="1" applyBorder="1" applyAlignment="1">
      <alignment horizontal="center" vertical="center"/>
    </xf>
    <xf numFmtId="43" fontId="9" fillId="0" borderId="0" xfId="8" applyFont="1" applyFill="1" applyAlignment="1">
      <alignment horizontal="center" vertical="center"/>
    </xf>
    <xf numFmtId="0" fontId="8" fillId="0" borderId="1" xfId="0" applyNumberFormat="1" applyFont="1" applyFill="1" applyBorder="1" applyAlignment="1">
      <alignment horizontal="justify" vertical="top" wrapText="1"/>
    </xf>
    <xf numFmtId="43" fontId="8" fillId="0" borderId="1" xfId="8" applyFont="1" applyFill="1" applyBorder="1" applyAlignment="1">
      <alignment horizontal="center" vertical="center"/>
    </xf>
    <xf numFmtId="4" fontId="8" fillId="0" borderId="1" xfId="8" applyNumberFormat="1" applyFont="1" applyFill="1" applyBorder="1" applyAlignment="1">
      <alignment horizontal="center" vertical="center"/>
    </xf>
    <xf numFmtId="0" fontId="8" fillId="0" borderId="0" xfId="0" applyFont="1" applyFill="1" applyBorder="1" applyAlignment="1">
      <alignment horizontal="left" vertical="top"/>
    </xf>
    <xf numFmtId="0" fontId="8" fillId="0" borderId="0" xfId="0" applyFont="1" applyFill="1" applyBorder="1" applyAlignment="1">
      <alignment horizontal="center" vertical="center"/>
    </xf>
    <xf numFmtId="0" fontId="8" fillId="0" borderId="1" xfId="0" applyFont="1" applyFill="1" applyBorder="1" applyAlignment="1">
      <alignment horizontal="center" vertical="center"/>
    </xf>
    <xf numFmtId="43" fontId="9" fillId="0" borderId="1" xfId="8" applyFont="1" applyFill="1" applyBorder="1" applyAlignment="1">
      <alignment horizontal="center" vertical="center"/>
    </xf>
    <xf numFmtId="0" fontId="9" fillId="0" borderId="6"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43" fontId="9" fillId="0" borderId="6" xfId="8" applyFont="1" applyBorder="1" applyAlignment="1">
      <alignment horizontal="center" vertical="center"/>
    </xf>
    <xf numFmtId="43" fontId="9" fillId="0" borderId="4" xfId="8" applyFont="1" applyBorder="1" applyAlignment="1">
      <alignment horizontal="center" vertical="center"/>
    </xf>
    <xf numFmtId="43" fontId="9" fillId="0" borderId="5" xfId="8" applyFont="1" applyBorder="1" applyAlignment="1">
      <alignment horizontal="center" vertical="center"/>
    </xf>
    <xf numFmtId="0" fontId="8" fillId="0" borderId="2" xfId="0" applyFont="1" applyFill="1" applyBorder="1" applyAlignment="1">
      <alignment horizontal="left" vertical="top"/>
    </xf>
    <xf numFmtId="0" fontId="8" fillId="0" borderId="1" xfId="0" applyFont="1" applyFill="1" applyBorder="1" applyAlignment="1">
      <alignment horizontal="left" vertical="top"/>
    </xf>
    <xf numFmtId="0" fontId="0" fillId="0" borderId="6"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3" fillId="0" borderId="0" xfId="0" applyFont="1" applyBorder="1" applyAlignment="1">
      <alignment horizontal="center" vertical="center"/>
    </xf>
    <xf numFmtId="0" fontId="8" fillId="0" borderId="6" xfId="0" applyFont="1" applyFill="1" applyBorder="1" applyAlignment="1">
      <alignment horizontal="center" vertical="top"/>
    </xf>
    <xf numFmtId="0" fontId="8" fillId="0" borderId="4" xfId="0" applyFont="1" applyFill="1" applyBorder="1" applyAlignment="1">
      <alignment horizontal="center" vertical="top"/>
    </xf>
    <xf numFmtId="0" fontId="8" fillId="0" borderId="5" xfId="0" applyFont="1" applyFill="1" applyBorder="1" applyAlignment="1">
      <alignment horizontal="center" vertical="top"/>
    </xf>
    <xf numFmtId="43" fontId="9" fillId="0" borderId="6" xfId="8" applyFont="1" applyFill="1" applyBorder="1" applyAlignment="1">
      <alignment horizontal="center" vertical="center"/>
    </xf>
    <xf numFmtId="43" fontId="9" fillId="0" borderId="4" xfId="8" applyFont="1" applyFill="1" applyBorder="1" applyAlignment="1">
      <alignment horizontal="center" vertical="center"/>
    </xf>
    <xf numFmtId="43" fontId="9" fillId="0" borderId="5" xfId="8" applyFont="1" applyFill="1" applyBorder="1" applyAlignment="1">
      <alignment horizontal="center" vertical="center"/>
    </xf>
    <xf numFmtId="0" fontId="8" fillId="0" borderId="6"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43" fontId="15" fillId="0" borderId="6" xfId="8" applyFont="1" applyFill="1" applyBorder="1" applyAlignment="1">
      <alignment horizontal="center" vertical="center"/>
    </xf>
    <xf numFmtId="43" fontId="15" fillId="0" borderId="4" xfId="8" applyFont="1" applyFill="1" applyBorder="1" applyAlignment="1">
      <alignment horizontal="center" vertical="center"/>
    </xf>
    <xf numFmtId="43" fontId="15" fillId="0" borderId="5" xfId="8" applyFont="1" applyFill="1" applyBorder="1" applyAlignment="1">
      <alignment horizontal="center" vertical="center"/>
    </xf>
    <xf numFmtId="0" fontId="0" fillId="0" borderId="17" xfId="0" applyFont="1" applyBorder="1" applyAlignment="1">
      <alignment horizontal="center"/>
    </xf>
    <xf numFmtId="0" fontId="0" fillId="0" borderId="4" xfId="0" applyFont="1" applyBorder="1" applyAlignment="1">
      <alignment horizontal="center"/>
    </xf>
    <xf numFmtId="0" fontId="0" fillId="0" borderId="18" xfId="0" applyFont="1" applyBorder="1" applyAlignment="1">
      <alignment horizontal="center"/>
    </xf>
    <xf numFmtId="0" fontId="3" fillId="0" borderId="17" xfId="0" applyFont="1" applyBorder="1" applyAlignment="1">
      <alignment horizontal="center"/>
    </xf>
    <xf numFmtId="0" fontId="3" fillId="0" borderId="4" xfId="0" applyFont="1" applyBorder="1" applyAlignment="1">
      <alignment horizontal="center"/>
    </xf>
    <xf numFmtId="0" fontId="3" fillId="0" borderId="18" xfId="0" applyFont="1" applyBorder="1" applyAlignment="1">
      <alignment horizont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cellXfs>
  <cellStyles count="11">
    <cellStyle name="Excel Built-in Normal" xfId="10"/>
    <cellStyle name="Normal 10 19" xfId="4"/>
    <cellStyle name="Normal 123" xfId="3"/>
    <cellStyle name="Normal 15" xfId="2"/>
    <cellStyle name="Normal 26 20" xfId="5"/>
    <cellStyle name="Normal 27 20" xfId="6"/>
    <cellStyle name="Normal 32" xfId="7"/>
    <cellStyle name="Normal 5" xfId="9"/>
    <cellStyle name="Normalno" xfId="0" builtinId="0"/>
    <cellStyle name="Normalno 2" xfId="1"/>
    <cellStyle name="Zarez" xfId="8"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1"/>
  <sheetViews>
    <sheetView tabSelected="1" topLeftCell="A223" workbookViewId="0">
      <selection activeCell="F266" sqref="C266:F266"/>
    </sheetView>
  </sheetViews>
  <sheetFormatPr defaultRowHeight="15" x14ac:dyDescent="0.25"/>
  <cols>
    <col min="1" max="1" width="5" style="27" customWidth="1"/>
    <col min="2" max="2" width="58.7109375" style="16" customWidth="1"/>
    <col min="3" max="4" width="10.7109375" style="27" customWidth="1"/>
    <col min="5" max="5" width="20.28515625" style="27" bestFit="1" customWidth="1"/>
    <col min="6" max="6" width="23.42578125" style="27" bestFit="1" customWidth="1"/>
  </cols>
  <sheetData>
    <row r="2" spans="1:6" x14ac:dyDescent="0.25">
      <c r="B2" s="127" t="s">
        <v>196</v>
      </c>
      <c r="C2" s="127"/>
      <c r="D2" s="127"/>
      <c r="E2" s="127"/>
      <c r="F2" s="127"/>
    </row>
    <row r="4" spans="1:6" x14ac:dyDescent="0.25">
      <c r="A4" s="21" t="s">
        <v>72</v>
      </c>
      <c r="B4" s="15" t="s">
        <v>50</v>
      </c>
      <c r="C4" s="124"/>
      <c r="D4" s="125"/>
      <c r="E4" s="125"/>
      <c r="F4" s="126"/>
    </row>
    <row r="5" spans="1:6" x14ac:dyDescent="0.25">
      <c r="A5" s="19"/>
      <c r="B5" s="18"/>
      <c r="C5" s="19" t="s">
        <v>235</v>
      </c>
      <c r="D5" s="19" t="s">
        <v>236</v>
      </c>
      <c r="E5" s="19" t="s">
        <v>237</v>
      </c>
      <c r="F5" s="19" t="s">
        <v>238</v>
      </c>
    </row>
    <row r="6" spans="1:6" ht="75" x14ac:dyDescent="0.25">
      <c r="A6" s="21" t="s">
        <v>34</v>
      </c>
      <c r="B6" s="20" t="s">
        <v>198</v>
      </c>
      <c r="C6" s="124"/>
      <c r="D6" s="125"/>
      <c r="E6" s="125"/>
      <c r="F6" s="126"/>
    </row>
    <row r="7" spans="1:6" x14ac:dyDescent="0.25">
      <c r="A7" s="60"/>
      <c r="B7" s="17" t="s">
        <v>51</v>
      </c>
      <c r="C7" s="21" t="s">
        <v>8</v>
      </c>
      <c r="D7" s="22">
        <v>2</v>
      </c>
      <c r="E7" s="49"/>
      <c r="F7" s="49">
        <f>D7*E7</f>
        <v>0</v>
      </c>
    </row>
    <row r="8" spans="1:6" x14ac:dyDescent="0.25">
      <c r="A8" s="21"/>
      <c r="B8" s="17" t="s">
        <v>197</v>
      </c>
      <c r="C8" s="21" t="s">
        <v>8</v>
      </c>
      <c r="D8" s="22">
        <v>1</v>
      </c>
      <c r="E8" s="49"/>
      <c r="F8" s="49">
        <f t="shared" ref="F8:F47" si="0">D8*E8</f>
        <v>0</v>
      </c>
    </row>
    <row r="9" spans="1:6" x14ac:dyDescent="0.25">
      <c r="A9" s="21"/>
      <c r="B9" s="17" t="s">
        <v>136</v>
      </c>
      <c r="C9" s="21" t="s">
        <v>8</v>
      </c>
      <c r="D9" s="22">
        <v>1</v>
      </c>
      <c r="E9" s="49"/>
      <c r="F9" s="49">
        <f t="shared" si="0"/>
        <v>0</v>
      </c>
    </row>
    <row r="10" spans="1:6" ht="60" x14ac:dyDescent="0.25">
      <c r="A10" s="21"/>
      <c r="B10" s="23" t="s">
        <v>53</v>
      </c>
      <c r="C10" s="124"/>
      <c r="D10" s="125"/>
      <c r="E10" s="125"/>
      <c r="F10" s="126"/>
    </row>
    <row r="11" spans="1:6" x14ac:dyDescent="0.25">
      <c r="A11" s="21"/>
      <c r="B11" s="23" t="s">
        <v>54</v>
      </c>
      <c r="C11" s="124"/>
      <c r="D11" s="125"/>
      <c r="E11" s="125"/>
      <c r="F11" s="126"/>
    </row>
    <row r="12" spans="1:6" x14ac:dyDescent="0.25">
      <c r="A12" s="21"/>
      <c r="B12" s="23" t="s">
        <v>55</v>
      </c>
      <c r="C12" s="21" t="s">
        <v>8</v>
      </c>
      <c r="D12" s="22">
        <v>6</v>
      </c>
      <c r="E12" s="49"/>
      <c r="F12" s="49">
        <f t="shared" si="0"/>
        <v>0</v>
      </c>
    </row>
    <row r="13" spans="1:6" ht="45" x14ac:dyDescent="0.25">
      <c r="A13" s="21"/>
      <c r="B13" s="23" t="s">
        <v>56</v>
      </c>
      <c r="C13" s="124"/>
      <c r="D13" s="125"/>
      <c r="E13" s="125"/>
      <c r="F13" s="126"/>
    </row>
    <row r="14" spans="1:6" x14ac:dyDescent="0.25">
      <c r="A14" s="21"/>
      <c r="B14" s="23" t="s">
        <v>54</v>
      </c>
      <c r="C14" s="124"/>
      <c r="D14" s="125"/>
      <c r="E14" s="125"/>
      <c r="F14" s="126"/>
    </row>
    <row r="15" spans="1:6" x14ac:dyDescent="0.25">
      <c r="A15" s="21"/>
      <c r="B15" s="23" t="s">
        <v>57</v>
      </c>
      <c r="C15" s="21" t="s">
        <v>48</v>
      </c>
      <c r="D15" s="22">
        <v>1</v>
      </c>
      <c r="E15" s="49"/>
      <c r="F15" s="49">
        <f t="shared" si="0"/>
        <v>0</v>
      </c>
    </row>
    <row r="16" spans="1:6" ht="30" x14ac:dyDescent="0.25">
      <c r="A16" s="21"/>
      <c r="B16" s="23" t="s">
        <v>58</v>
      </c>
      <c r="C16" s="124"/>
      <c r="D16" s="125"/>
      <c r="E16" s="125"/>
      <c r="F16" s="126"/>
    </row>
    <row r="17" spans="1:6" x14ac:dyDescent="0.25">
      <c r="A17" s="21"/>
      <c r="B17" s="23" t="s">
        <v>59</v>
      </c>
      <c r="C17" s="124"/>
      <c r="D17" s="125"/>
      <c r="E17" s="125"/>
      <c r="F17" s="126"/>
    </row>
    <row r="18" spans="1:6" ht="17.25" x14ac:dyDescent="0.25">
      <c r="A18" s="21"/>
      <c r="B18" s="23" t="s">
        <v>199</v>
      </c>
      <c r="C18" s="21" t="s">
        <v>7</v>
      </c>
      <c r="D18" s="22">
        <v>15</v>
      </c>
      <c r="E18" s="49"/>
      <c r="F18" s="49">
        <f t="shared" si="0"/>
        <v>0</v>
      </c>
    </row>
    <row r="19" spans="1:6" ht="30" x14ac:dyDescent="0.25">
      <c r="A19" s="21"/>
      <c r="B19" s="23" t="s">
        <v>60</v>
      </c>
      <c r="C19" s="124"/>
      <c r="D19" s="125"/>
      <c r="E19" s="125"/>
      <c r="F19" s="126"/>
    </row>
    <row r="20" spans="1:6" x14ac:dyDescent="0.25">
      <c r="A20" s="21"/>
      <c r="B20" s="23" t="s">
        <v>59</v>
      </c>
      <c r="C20" s="124"/>
      <c r="D20" s="125"/>
      <c r="E20" s="125"/>
      <c r="F20" s="126"/>
    </row>
    <row r="21" spans="1:6" ht="17.25" x14ac:dyDescent="0.25">
      <c r="A21" s="21"/>
      <c r="B21" s="23" t="s">
        <v>199</v>
      </c>
      <c r="C21" s="21" t="s">
        <v>7</v>
      </c>
      <c r="D21" s="22">
        <v>2</v>
      </c>
      <c r="E21" s="49"/>
      <c r="F21" s="49">
        <f t="shared" si="0"/>
        <v>0</v>
      </c>
    </row>
    <row r="22" spans="1:6" ht="60" x14ac:dyDescent="0.25">
      <c r="A22" s="21"/>
      <c r="B22" s="23" t="s">
        <v>79</v>
      </c>
      <c r="C22" s="124"/>
      <c r="D22" s="125"/>
      <c r="E22" s="125"/>
      <c r="F22" s="126"/>
    </row>
    <row r="23" spans="1:6" x14ac:dyDescent="0.25">
      <c r="A23" s="21"/>
      <c r="B23" s="23"/>
      <c r="C23" s="21" t="s">
        <v>80</v>
      </c>
      <c r="D23" s="22">
        <v>5</v>
      </c>
      <c r="E23" s="49"/>
      <c r="F23" s="49">
        <f t="shared" si="0"/>
        <v>0</v>
      </c>
    </row>
    <row r="24" spans="1:6" ht="45" x14ac:dyDescent="0.25">
      <c r="A24" s="21"/>
      <c r="B24" s="23" t="s">
        <v>61</v>
      </c>
      <c r="C24" s="124"/>
      <c r="D24" s="125"/>
      <c r="E24" s="125"/>
      <c r="F24" s="126"/>
    </row>
    <row r="25" spans="1:6" ht="30" x14ac:dyDescent="0.25">
      <c r="A25" s="21"/>
      <c r="B25" s="24" t="s">
        <v>62</v>
      </c>
      <c r="C25" s="124"/>
      <c r="D25" s="125"/>
      <c r="E25" s="125"/>
      <c r="F25" s="126"/>
    </row>
    <row r="26" spans="1:6" x14ac:dyDescent="0.25">
      <c r="A26" s="21"/>
      <c r="B26" s="24"/>
      <c r="C26" s="21" t="s">
        <v>81</v>
      </c>
      <c r="D26" s="22">
        <v>50</v>
      </c>
      <c r="E26" s="49"/>
      <c r="F26" s="49">
        <f t="shared" si="0"/>
        <v>0</v>
      </c>
    </row>
    <row r="27" spans="1:6" x14ac:dyDescent="0.25">
      <c r="A27" s="12"/>
      <c r="B27" s="42"/>
      <c r="C27" s="12"/>
      <c r="D27" s="13"/>
      <c r="E27" s="13"/>
      <c r="F27" s="13"/>
    </row>
    <row r="28" spans="1:6" ht="15.75" thickBot="1" x14ac:dyDescent="0.3">
      <c r="B28" s="9" t="s">
        <v>71</v>
      </c>
      <c r="C28" s="25"/>
      <c r="D28" s="26"/>
      <c r="E28" s="50"/>
      <c r="F28" s="51">
        <f>SUM(F7:F26)</f>
        <v>0</v>
      </c>
    </row>
    <row r="29" spans="1:6" ht="15.75" thickTop="1" x14ac:dyDescent="0.25">
      <c r="D29" s="28"/>
      <c r="E29" s="28"/>
      <c r="F29" s="28"/>
    </row>
    <row r="30" spans="1:6" x14ac:dyDescent="0.25">
      <c r="A30" s="21" t="s">
        <v>73</v>
      </c>
      <c r="B30" s="68" t="s">
        <v>26</v>
      </c>
      <c r="C30" s="21"/>
      <c r="D30" s="22"/>
      <c r="E30" s="22"/>
      <c r="F30" s="22"/>
    </row>
    <row r="31" spans="1:6" x14ac:dyDescent="0.25">
      <c r="A31" s="19"/>
      <c r="B31" s="69"/>
      <c r="C31" s="19" t="s">
        <v>235</v>
      </c>
      <c r="D31" s="19" t="s">
        <v>236</v>
      </c>
      <c r="E31" s="19" t="s">
        <v>237</v>
      </c>
      <c r="F31" s="19" t="s">
        <v>238</v>
      </c>
    </row>
    <row r="32" spans="1:6" x14ac:dyDescent="0.25">
      <c r="A32" s="21"/>
      <c r="B32" s="29" t="s">
        <v>63</v>
      </c>
      <c r="C32" s="124"/>
      <c r="D32" s="125"/>
      <c r="E32" s="125"/>
      <c r="F32" s="126"/>
    </row>
    <row r="33" spans="1:8" ht="75" x14ac:dyDescent="0.25">
      <c r="A33" s="21" t="s">
        <v>34</v>
      </c>
      <c r="B33" s="24" t="s">
        <v>82</v>
      </c>
      <c r="C33" s="124"/>
      <c r="D33" s="125"/>
      <c r="E33" s="125"/>
      <c r="F33" s="126"/>
    </row>
    <row r="34" spans="1:8" ht="75" x14ac:dyDescent="0.25">
      <c r="A34" s="21"/>
      <c r="B34" s="24" t="s">
        <v>64</v>
      </c>
      <c r="C34" s="124"/>
      <c r="D34" s="125"/>
      <c r="E34" s="125"/>
      <c r="F34" s="126"/>
      <c r="H34" s="8"/>
    </row>
    <row r="35" spans="1:8" ht="45" x14ac:dyDescent="0.25">
      <c r="A35" s="21"/>
      <c r="B35" s="24" t="s">
        <v>65</v>
      </c>
      <c r="C35" s="124"/>
      <c r="D35" s="125"/>
      <c r="E35" s="125"/>
      <c r="F35" s="126"/>
    </row>
    <row r="36" spans="1:8" ht="45" x14ac:dyDescent="0.25">
      <c r="A36" s="21"/>
      <c r="B36" s="24" t="s">
        <v>66</v>
      </c>
      <c r="C36" s="124"/>
      <c r="D36" s="125"/>
      <c r="E36" s="125"/>
      <c r="F36" s="126"/>
    </row>
    <row r="37" spans="1:8" ht="17.25" x14ac:dyDescent="0.25">
      <c r="A37" s="21"/>
      <c r="B37" s="24" t="s">
        <v>200</v>
      </c>
      <c r="C37" s="124"/>
      <c r="D37" s="125"/>
      <c r="E37" s="125"/>
      <c r="F37" s="126"/>
    </row>
    <row r="38" spans="1:8" x14ac:dyDescent="0.25">
      <c r="A38" s="21"/>
      <c r="B38" s="30"/>
      <c r="C38" s="21" t="s">
        <v>7</v>
      </c>
      <c r="D38" s="22">
        <v>90</v>
      </c>
      <c r="E38" s="49"/>
      <c r="F38" s="49">
        <f t="shared" si="0"/>
        <v>0</v>
      </c>
    </row>
    <row r="39" spans="1:8" x14ac:dyDescent="0.25">
      <c r="A39" s="21"/>
      <c r="B39" s="70" t="s">
        <v>27</v>
      </c>
      <c r="C39" s="124"/>
      <c r="D39" s="125"/>
      <c r="E39" s="125"/>
      <c r="F39" s="126"/>
    </row>
    <row r="40" spans="1:8" ht="30" x14ac:dyDescent="0.25">
      <c r="A40" s="21"/>
      <c r="B40" s="71" t="s">
        <v>28</v>
      </c>
      <c r="C40" s="124"/>
      <c r="D40" s="125"/>
      <c r="E40" s="125"/>
      <c r="F40" s="126"/>
    </row>
    <row r="41" spans="1:8" ht="60" x14ac:dyDescent="0.25">
      <c r="A41" s="21" t="s">
        <v>35</v>
      </c>
      <c r="B41" s="72" t="s">
        <v>204</v>
      </c>
      <c r="C41" s="124"/>
      <c r="D41" s="125"/>
      <c r="E41" s="125"/>
      <c r="F41" s="126"/>
    </row>
    <row r="42" spans="1:8" x14ac:dyDescent="0.25">
      <c r="A42" s="21"/>
      <c r="B42" s="73" t="s">
        <v>13</v>
      </c>
      <c r="C42" s="124"/>
      <c r="D42" s="125"/>
      <c r="E42" s="125"/>
      <c r="F42" s="126"/>
    </row>
    <row r="43" spans="1:8" ht="60" x14ac:dyDescent="0.25">
      <c r="A43" s="21"/>
      <c r="B43" s="72" t="s">
        <v>29</v>
      </c>
      <c r="C43" s="124"/>
      <c r="D43" s="125"/>
      <c r="E43" s="125"/>
      <c r="F43" s="126"/>
    </row>
    <row r="44" spans="1:8" x14ac:dyDescent="0.25">
      <c r="A44" s="21"/>
      <c r="B44" s="73" t="s">
        <v>17</v>
      </c>
      <c r="C44" s="124"/>
      <c r="D44" s="125"/>
      <c r="E44" s="125"/>
      <c r="F44" s="126"/>
    </row>
    <row r="45" spans="1:8" ht="75" x14ac:dyDescent="0.25">
      <c r="A45" s="21"/>
      <c r="B45" s="71" t="s">
        <v>30</v>
      </c>
      <c r="C45" s="124"/>
      <c r="D45" s="125"/>
      <c r="E45" s="125"/>
      <c r="F45" s="126"/>
    </row>
    <row r="46" spans="1:8" ht="30" x14ac:dyDescent="0.25">
      <c r="A46" s="21"/>
      <c r="B46" s="71" t="s">
        <v>19</v>
      </c>
      <c r="C46" s="124"/>
      <c r="D46" s="125"/>
      <c r="E46" s="125"/>
      <c r="F46" s="126"/>
    </row>
    <row r="47" spans="1:8" x14ac:dyDescent="0.25">
      <c r="A47" s="21"/>
      <c r="B47" s="72" t="s">
        <v>52</v>
      </c>
      <c r="C47" s="21" t="s">
        <v>7</v>
      </c>
      <c r="D47" s="22">
        <v>50</v>
      </c>
      <c r="E47" s="49"/>
      <c r="F47" s="49">
        <f t="shared" si="0"/>
        <v>0</v>
      </c>
    </row>
    <row r="48" spans="1:8" ht="150" x14ac:dyDescent="0.25">
      <c r="A48" s="21" t="s">
        <v>36</v>
      </c>
      <c r="B48" s="74" t="s">
        <v>205</v>
      </c>
      <c r="C48" s="124"/>
      <c r="D48" s="125"/>
      <c r="E48" s="125"/>
      <c r="F48" s="126"/>
    </row>
    <row r="49" spans="1:9" ht="17.25" x14ac:dyDescent="0.25">
      <c r="A49" s="21"/>
      <c r="B49" s="75" t="s">
        <v>206</v>
      </c>
      <c r="C49" s="124"/>
      <c r="D49" s="125"/>
      <c r="E49" s="125"/>
      <c r="F49" s="126"/>
    </row>
    <row r="50" spans="1:9" ht="17.25" x14ac:dyDescent="0.25">
      <c r="A50" s="21"/>
      <c r="B50" s="76"/>
      <c r="C50" s="21" t="s">
        <v>207</v>
      </c>
      <c r="D50" s="21">
        <v>50</v>
      </c>
      <c r="E50" s="49"/>
      <c r="F50" s="49">
        <f>D50*E50</f>
        <v>0</v>
      </c>
    </row>
    <row r="51" spans="1:9" x14ac:dyDescent="0.25">
      <c r="A51" s="12"/>
      <c r="B51" s="77"/>
      <c r="C51" s="40"/>
      <c r="D51" s="40"/>
      <c r="E51" s="78"/>
      <c r="F51" s="41"/>
    </row>
    <row r="52" spans="1:9" ht="15.75" thickBot="1" x14ac:dyDescent="0.3">
      <c r="B52" s="79" t="s">
        <v>70</v>
      </c>
      <c r="C52" s="31"/>
      <c r="D52" s="32"/>
      <c r="E52" s="32"/>
      <c r="F52" s="52">
        <f>SUM(F38:F50)</f>
        <v>0</v>
      </c>
      <c r="I52" s="8"/>
    </row>
    <row r="53" spans="1:9" ht="15.75" thickTop="1" x14ac:dyDescent="0.25">
      <c r="B53" s="80"/>
      <c r="D53" s="28"/>
      <c r="E53" s="28"/>
      <c r="F53" s="28"/>
    </row>
    <row r="54" spans="1:9" x14ac:dyDescent="0.25">
      <c r="B54" s="80"/>
      <c r="D54" s="28"/>
      <c r="E54" s="28"/>
      <c r="F54" s="28"/>
    </row>
    <row r="55" spans="1:9" x14ac:dyDescent="0.25">
      <c r="A55" s="21" t="s">
        <v>74</v>
      </c>
      <c r="B55" s="81" t="s">
        <v>67</v>
      </c>
      <c r="C55" s="128"/>
      <c r="D55" s="129"/>
      <c r="E55" s="129"/>
      <c r="F55" s="130"/>
    </row>
    <row r="56" spans="1:9" x14ac:dyDescent="0.25">
      <c r="A56" s="19"/>
      <c r="B56" s="82"/>
      <c r="C56" s="19" t="s">
        <v>235</v>
      </c>
      <c r="D56" s="19" t="s">
        <v>236</v>
      </c>
      <c r="E56" s="19" t="s">
        <v>237</v>
      </c>
      <c r="F56" s="19" t="s">
        <v>238</v>
      </c>
    </row>
    <row r="57" spans="1:9" ht="75" x14ac:dyDescent="0.25">
      <c r="A57" s="21"/>
      <c r="B57" s="83" t="s">
        <v>118</v>
      </c>
      <c r="C57" s="131"/>
      <c r="D57" s="132"/>
      <c r="E57" s="132"/>
      <c r="F57" s="133"/>
    </row>
    <row r="58" spans="1:9" ht="45" x14ac:dyDescent="0.25">
      <c r="A58" s="21"/>
      <c r="B58" s="84" t="s">
        <v>208</v>
      </c>
      <c r="C58" s="131"/>
      <c r="D58" s="132"/>
      <c r="E58" s="132"/>
      <c r="F58" s="133"/>
    </row>
    <row r="59" spans="1:9" x14ac:dyDescent="0.25">
      <c r="A59" s="21"/>
      <c r="B59" s="83" t="s">
        <v>209</v>
      </c>
      <c r="C59" s="131"/>
      <c r="D59" s="132"/>
      <c r="E59" s="132"/>
      <c r="F59" s="133"/>
    </row>
    <row r="60" spans="1:9" ht="135" x14ac:dyDescent="0.25">
      <c r="A60" s="21"/>
      <c r="B60" s="83" t="s">
        <v>210</v>
      </c>
      <c r="C60" s="119"/>
      <c r="D60" s="120"/>
      <c r="E60" s="120"/>
      <c r="F60" s="121"/>
    </row>
    <row r="61" spans="1:9" x14ac:dyDescent="0.25">
      <c r="A61" s="21"/>
      <c r="B61" s="85" t="s">
        <v>119</v>
      </c>
      <c r="C61" s="119"/>
      <c r="D61" s="120"/>
      <c r="E61" s="120"/>
      <c r="F61" s="121"/>
    </row>
    <row r="62" spans="1:9" x14ac:dyDescent="0.25">
      <c r="A62" s="21"/>
      <c r="B62" s="84" t="s">
        <v>120</v>
      </c>
      <c r="C62" s="86" t="s">
        <v>7</v>
      </c>
      <c r="D62" s="22">
        <v>70</v>
      </c>
      <c r="E62" s="49"/>
      <c r="F62" s="49">
        <f>D62*E62</f>
        <v>0</v>
      </c>
    </row>
    <row r="63" spans="1:9" ht="45" x14ac:dyDescent="0.25">
      <c r="A63" s="21"/>
      <c r="B63" s="83" t="s">
        <v>211</v>
      </c>
      <c r="C63" s="119"/>
      <c r="D63" s="120"/>
      <c r="E63" s="120"/>
      <c r="F63" s="121"/>
    </row>
    <row r="64" spans="1:9" x14ac:dyDescent="0.25">
      <c r="A64" s="21"/>
      <c r="B64" s="85" t="s">
        <v>121</v>
      </c>
      <c r="C64" s="86" t="s">
        <v>7</v>
      </c>
      <c r="D64" s="22">
        <v>15</v>
      </c>
      <c r="E64" s="49"/>
      <c r="F64" s="49">
        <f t="shared" ref="F64:F71" si="1">D64*E64</f>
        <v>0</v>
      </c>
    </row>
    <row r="65" spans="1:6" x14ac:dyDescent="0.25">
      <c r="A65" s="21"/>
      <c r="B65" s="73" t="s">
        <v>2</v>
      </c>
      <c r="C65" s="116"/>
      <c r="D65" s="117"/>
      <c r="E65" s="117"/>
      <c r="F65" s="118"/>
    </row>
    <row r="66" spans="1:6" x14ac:dyDescent="0.25">
      <c r="A66" s="21"/>
      <c r="B66" s="72" t="s">
        <v>3</v>
      </c>
      <c r="C66" s="116"/>
      <c r="D66" s="117"/>
      <c r="E66" s="117"/>
      <c r="F66" s="118"/>
    </row>
    <row r="67" spans="1:6" ht="120" x14ac:dyDescent="0.25">
      <c r="A67" s="21"/>
      <c r="B67" s="87" t="s">
        <v>212</v>
      </c>
      <c r="C67" s="116"/>
      <c r="D67" s="117"/>
      <c r="E67" s="117"/>
      <c r="F67" s="118"/>
    </row>
    <row r="68" spans="1:6" ht="30" x14ac:dyDescent="0.25">
      <c r="A68" s="21"/>
      <c r="B68" s="87" t="s">
        <v>4</v>
      </c>
      <c r="C68" s="116"/>
      <c r="D68" s="117"/>
      <c r="E68" s="117"/>
      <c r="F68" s="118"/>
    </row>
    <row r="69" spans="1:6" ht="90" x14ac:dyDescent="0.25">
      <c r="A69" s="21"/>
      <c r="B69" s="88" t="s">
        <v>5</v>
      </c>
      <c r="C69" s="116"/>
      <c r="D69" s="117"/>
      <c r="E69" s="117"/>
      <c r="F69" s="118"/>
    </row>
    <row r="70" spans="1:6" x14ac:dyDescent="0.25">
      <c r="A70" s="21"/>
      <c r="B70" s="89" t="s">
        <v>1</v>
      </c>
      <c r="C70" s="116"/>
      <c r="D70" s="117"/>
      <c r="E70" s="117"/>
      <c r="F70" s="118"/>
    </row>
    <row r="71" spans="1:6" x14ac:dyDescent="0.25">
      <c r="A71" s="21"/>
      <c r="B71" s="72" t="s">
        <v>6</v>
      </c>
      <c r="C71" s="90" t="s">
        <v>7</v>
      </c>
      <c r="D71" s="22">
        <v>25</v>
      </c>
      <c r="E71" s="49"/>
      <c r="F71" s="49">
        <f t="shared" si="1"/>
        <v>0</v>
      </c>
    </row>
    <row r="72" spans="1:6" x14ac:dyDescent="0.25">
      <c r="A72" s="12"/>
      <c r="B72" s="91"/>
      <c r="C72" s="92"/>
      <c r="D72" s="41"/>
      <c r="E72" s="41"/>
      <c r="F72" s="41"/>
    </row>
    <row r="73" spans="1:6" ht="15.75" thickBot="1" x14ac:dyDescent="0.3">
      <c r="B73" s="123" t="s">
        <v>69</v>
      </c>
      <c r="C73" s="123"/>
      <c r="D73" s="32"/>
      <c r="E73" s="32"/>
      <c r="F73" s="52">
        <f>SUM(F62:F71)</f>
        <v>0</v>
      </c>
    </row>
    <row r="74" spans="1:6" ht="15.75" thickTop="1" x14ac:dyDescent="0.25">
      <c r="D74" s="28"/>
      <c r="E74" s="28"/>
      <c r="F74" s="28"/>
    </row>
    <row r="75" spans="1:6" x14ac:dyDescent="0.25">
      <c r="D75" s="28"/>
      <c r="E75" s="28"/>
      <c r="F75" s="28"/>
    </row>
    <row r="76" spans="1:6" x14ac:dyDescent="0.25">
      <c r="A76" s="21" t="s">
        <v>75</v>
      </c>
      <c r="B76" s="122" t="s">
        <v>9</v>
      </c>
      <c r="C76" s="122"/>
      <c r="D76" s="22"/>
      <c r="E76" s="22"/>
      <c r="F76" s="22"/>
    </row>
    <row r="77" spans="1:6" x14ac:dyDescent="0.25">
      <c r="A77" s="19"/>
      <c r="B77" s="82"/>
      <c r="C77" s="19" t="s">
        <v>235</v>
      </c>
      <c r="D77" s="19" t="s">
        <v>236</v>
      </c>
      <c r="E77" s="19" t="s">
        <v>237</v>
      </c>
      <c r="F77" s="19" t="s">
        <v>238</v>
      </c>
    </row>
    <row r="78" spans="1:6" x14ac:dyDescent="0.25">
      <c r="A78" s="21"/>
      <c r="B78" s="93" t="s">
        <v>0</v>
      </c>
      <c r="C78" s="134"/>
      <c r="D78" s="135"/>
      <c r="E78" s="135"/>
      <c r="F78" s="136"/>
    </row>
    <row r="79" spans="1:6" ht="45" x14ac:dyDescent="0.25">
      <c r="A79" s="21"/>
      <c r="B79" s="94" t="s">
        <v>10</v>
      </c>
      <c r="C79" s="134"/>
      <c r="D79" s="135"/>
      <c r="E79" s="135"/>
      <c r="F79" s="136"/>
    </row>
    <row r="80" spans="1:6" ht="60" x14ac:dyDescent="0.25">
      <c r="A80" s="21"/>
      <c r="B80" s="72" t="s">
        <v>11</v>
      </c>
      <c r="C80" s="134"/>
      <c r="D80" s="135"/>
      <c r="E80" s="135"/>
      <c r="F80" s="136"/>
    </row>
    <row r="81" spans="1:6" ht="120" x14ac:dyDescent="0.25">
      <c r="A81" s="21"/>
      <c r="B81" s="72" t="s">
        <v>213</v>
      </c>
      <c r="C81" s="134"/>
      <c r="D81" s="135"/>
      <c r="E81" s="135"/>
      <c r="F81" s="136"/>
    </row>
    <row r="82" spans="1:6" ht="150" x14ac:dyDescent="0.25">
      <c r="A82" s="21"/>
      <c r="B82" s="72" t="s">
        <v>214</v>
      </c>
      <c r="C82" s="134"/>
      <c r="D82" s="135"/>
      <c r="E82" s="135"/>
      <c r="F82" s="136"/>
    </row>
    <row r="83" spans="1:6" ht="45" x14ac:dyDescent="0.25">
      <c r="A83" s="21"/>
      <c r="B83" s="73" t="s">
        <v>215</v>
      </c>
      <c r="C83" s="134"/>
      <c r="D83" s="135"/>
      <c r="E83" s="135"/>
      <c r="F83" s="136"/>
    </row>
    <row r="84" spans="1:6" ht="60" x14ac:dyDescent="0.25">
      <c r="A84" s="21"/>
      <c r="B84" s="72" t="s">
        <v>216</v>
      </c>
      <c r="C84" s="134"/>
      <c r="D84" s="135"/>
      <c r="E84" s="135"/>
      <c r="F84" s="136"/>
    </row>
    <row r="85" spans="1:6" x14ac:dyDescent="0.25">
      <c r="A85" s="21"/>
      <c r="B85" s="72" t="s">
        <v>12</v>
      </c>
      <c r="C85" s="134"/>
      <c r="D85" s="135"/>
      <c r="E85" s="135"/>
      <c r="F85" s="136"/>
    </row>
    <row r="86" spans="1:6" x14ac:dyDescent="0.25">
      <c r="A86" s="21"/>
      <c r="B86" s="73" t="s">
        <v>13</v>
      </c>
      <c r="C86" s="134"/>
      <c r="D86" s="135"/>
      <c r="E86" s="135"/>
      <c r="F86" s="136"/>
    </row>
    <row r="87" spans="1:6" ht="105" x14ac:dyDescent="0.25">
      <c r="A87" s="21"/>
      <c r="B87" s="72" t="s">
        <v>14</v>
      </c>
      <c r="C87" s="134"/>
      <c r="D87" s="135"/>
      <c r="E87" s="135"/>
      <c r="F87" s="136"/>
    </row>
    <row r="88" spans="1:6" x14ac:dyDescent="0.25">
      <c r="A88" s="21"/>
      <c r="B88" s="95" t="s">
        <v>15</v>
      </c>
      <c r="C88" s="134"/>
      <c r="D88" s="135"/>
      <c r="E88" s="135"/>
      <c r="F88" s="136"/>
    </row>
    <row r="89" spans="1:6" ht="45" x14ac:dyDescent="0.25">
      <c r="A89" s="21"/>
      <c r="B89" s="71" t="s">
        <v>16</v>
      </c>
      <c r="C89" s="134"/>
      <c r="D89" s="135"/>
      <c r="E89" s="135"/>
      <c r="F89" s="136"/>
    </row>
    <row r="90" spans="1:6" x14ac:dyDescent="0.25">
      <c r="A90" s="21"/>
      <c r="B90" s="73" t="s">
        <v>17</v>
      </c>
      <c r="C90" s="134"/>
      <c r="D90" s="135"/>
      <c r="E90" s="135"/>
      <c r="F90" s="136"/>
    </row>
    <row r="91" spans="1:6" ht="45" x14ac:dyDescent="0.25">
      <c r="A91" s="21"/>
      <c r="B91" s="71" t="s">
        <v>18</v>
      </c>
      <c r="C91" s="134"/>
      <c r="D91" s="135"/>
      <c r="E91" s="135"/>
      <c r="F91" s="136"/>
    </row>
    <row r="92" spans="1:6" ht="30" x14ac:dyDescent="0.25">
      <c r="A92" s="21"/>
      <c r="B92" s="71" t="s">
        <v>19</v>
      </c>
      <c r="C92" s="134"/>
      <c r="D92" s="135"/>
      <c r="E92" s="135"/>
      <c r="F92" s="136"/>
    </row>
    <row r="93" spans="1:6" x14ac:dyDescent="0.25">
      <c r="A93" s="21"/>
      <c r="B93" s="96" t="s">
        <v>20</v>
      </c>
      <c r="C93" s="116"/>
      <c r="D93" s="117"/>
      <c r="E93" s="117"/>
      <c r="F93" s="118"/>
    </row>
    <row r="94" spans="1:6" ht="90" x14ac:dyDescent="0.25">
      <c r="A94" s="21"/>
      <c r="B94" s="71" t="s">
        <v>21</v>
      </c>
      <c r="C94" s="116"/>
      <c r="D94" s="117"/>
      <c r="E94" s="117"/>
      <c r="F94" s="118"/>
    </row>
    <row r="95" spans="1:6" ht="45" x14ac:dyDescent="0.25">
      <c r="A95" s="21"/>
      <c r="B95" s="95" t="s">
        <v>22</v>
      </c>
      <c r="C95" s="116"/>
      <c r="D95" s="117"/>
      <c r="E95" s="117"/>
      <c r="F95" s="118"/>
    </row>
    <row r="96" spans="1:6" ht="45" x14ac:dyDescent="0.25">
      <c r="A96" s="21"/>
      <c r="B96" s="95" t="s">
        <v>217</v>
      </c>
      <c r="C96" s="116"/>
      <c r="D96" s="117"/>
      <c r="E96" s="117"/>
      <c r="F96" s="118"/>
    </row>
    <row r="97" spans="1:8" x14ac:dyDescent="0.25">
      <c r="A97" s="21"/>
      <c r="B97" s="71" t="s">
        <v>6</v>
      </c>
      <c r="C97" s="90"/>
      <c r="D97" s="22"/>
      <c r="E97" s="22"/>
      <c r="F97" s="22"/>
    </row>
    <row r="98" spans="1:8" x14ac:dyDescent="0.25">
      <c r="A98" s="21"/>
      <c r="B98" s="97" t="s">
        <v>23</v>
      </c>
      <c r="C98" s="90" t="s">
        <v>7</v>
      </c>
      <c r="D98" s="22">
        <v>170</v>
      </c>
      <c r="E98" s="49"/>
      <c r="F98" s="49">
        <f t="shared" ref="F98" si="2">D98*E98</f>
        <v>0</v>
      </c>
    </row>
    <row r="99" spans="1:8" x14ac:dyDescent="0.25">
      <c r="A99" s="21"/>
      <c r="B99" s="97" t="s">
        <v>24</v>
      </c>
      <c r="C99" s="90" t="s">
        <v>7</v>
      </c>
      <c r="D99" s="22">
        <v>70</v>
      </c>
      <c r="E99" s="49"/>
      <c r="F99" s="49">
        <f t="shared" ref="F99:F100" si="3">D99*E99</f>
        <v>0</v>
      </c>
    </row>
    <row r="100" spans="1:8" x14ac:dyDescent="0.25">
      <c r="A100" s="21"/>
      <c r="B100" s="73" t="s">
        <v>25</v>
      </c>
      <c r="C100" s="90" t="s">
        <v>7</v>
      </c>
      <c r="D100" s="22">
        <v>40</v>
      </c>
      <c r="E100" s="49"/>
      <c r="F100" s="49">
        <f t="shared" si="3"/>
        <v>0</v>
      </c>
    </row>
    <row r="101" spans="1:8" x14ac:dyDescent="0.25">
      <c r="A101" s="12"/>
      <c r="B101" s="98"/>
      <c r="C101" s="92"/>
      <c r="D101" s="41"/>
      <c r="E101" s="41"/>
      <c r="F101" s="41"/>
    </row>
    <row r="102" spans="1:8" ht="15.75" thickBot="1" x14ac:dyDescent="0.3">
      <c r="B102" s="123" t="s">
        <v>68</v>
      </c>
      <c r="C102" s="123"/>
      <c r="D102" s="32"/>
      <c r="E102" s="32"/>
      <c r="F102" s="52">
        <f>SUM(F98:F100)</f>
        <v>0</v>
      </c>
    </row>
    <row r="103" spans="1:8" ht="15.75" thickTop="1" x14ac:dyDescent="0.25">
      <c r="D103" s="28"/>
      <c r="E103" s="28"/>
      <c r="F103" s="28"/>
    </row>
    <row r="104" spans="1:8" x14ac:dyDescent="0.25">
      <c r="D104" s="28"/>
      <c r="E104" s="28"/>
      <c r="F104" s="28"/>
    </row>
    <row r="105" spans="1:8" x14ac:dyDescent="0.25">
      <c r="A105" s="21" t="s">
        <v>76</v>
      </c>
      <c r="B105" s="15" t="s">
        <v>161</v>
      </c>
      <c r="C105" s="124"/>
      <c r="D105" s="125"/>
      <c r="E105" s="125"/>
      <c r="F105" s="126"/>
    </row>
    <row r="106" spans="1:8" x14ac:dyDescent="0.25">
      <c r="A106" s="19"/>
      <c r="B106" s="82"/>
      <c r="C106" s="19" t="s">
        <v>235</v>
      </c>
      <c r="D106" s="19" t="s">
        <v>236</v>
      </c>
      <c r="E106" s="19" t="s">
        <v>237</v>
      </c>
      <c r="F106" s="19" t="s">
        <v>238</v>
      </c>
    </row>
    <row r="107" spans="1:8" x14ac:dyDescent="0.25">
      <c r="A107" s="21"/>
      <c r="B107" s="20"/>
      <c r="C107" s="124"/>
      <c r="D107" s="125"/>
      <c r="E107" s="125"/>
      <c r="F107" s="126"/>
    </row>
    <row r="108" spans="1:8" x14ac:dyDescent="0.25">
      <c r="A108" s="21" t="s">
        <v>34</v>
      </c>
      <c r="B108" s="20" t="s">
        <v>180</v>
      </c>
      <c r="C108" s="21" t="s">
        <v>49</v>
      </c>
      <c r="D108" s="22">
        <v>5</v>
      </c>
      <c r="E108" s="53"/>
      <c r="F108" s="53">
        <f>E108*D108</f>
        <v>0</v>
      </c>
    </row>
    <row r="109" spans="1:8" x14ac:dyDescent="0.25">
      <c r="A109" s="21"/>
      <c r="B109" s="17"/>
      <c r="C109" s="124"/>
      <c r="D109" s="125"/>
      <c r="E109" s="125"/>
      <c r="F109" s="126"/>
    </row>
    <row r="110" spans="1:8" x14ac:dyDescent="0.25">
      <c r="A110" s="21" t="s">
        <v>35</v>
      </c>
      <c r="B110" s="20" t="s">
        <v>181</v>
      </c>
      <c r="C110" s="21" t="s">
        <v>49</v>
      </c>
      <c r="D110" s="22">
        <v>5</v>
      </c>
      <c r="E110" s="53"/>
      <c r="F110" s="53">
        <f t="shared" ref="F110:F150" si="4">E110*D110</f>
        <v>0</v>
      </c>
    </row>
    <row r="111" spans="1:8" x14ac:dyDescent="0.25">
      <c r="A111" s="21"/>
      <c r="B111" s="17"/>
      <c r="C111" s="124"/>
      <c r="D111" s="125"/>
      <c r="E111" s="125"/>
      <c r="F111" s="126"/>
    </row>
    <row r="112" spans="1:8" ht="30" x14ac:dyDescent="0.25">
      <c r="A112" s="21" t="s">
        <v>36</v>
      </c>
      <c r="B112" s="20" t="s">
        <v>150</v>
      </c>
      <c r="C112" s="124"/>
      <c r="D112" s="125"/>
      <c r="E112" s="125"/>
      <c r="F112" s="126"/>
      <c r="H112" s="8"/>
    </row>
    <row r="113" spans="1:7" x14ac:dyDescent="0.25">
      <c r="A113" s="21"/>
      <c r="B113" s="17" t="s">
        <v>151</v>
      </c>
      <c r="C113" s="21" t="s">
        <v>49</v>
      </c>
      <c r="D113" s="22">
        <v>11</v>
      </c>
      <c r="E113" s="53"/>
      <c r="F113" s="53">
        <f t="shared" si="4"/>
        <v>0</v>
      </c>
    </row>
    <row r="114" spans="1:7" x14ac:dyDescent="0.25">
      <c r="A114" s="21"/>
      <c r="B114" s="17" t="s">
        <v>152</v>
      </c>
      <c r="C114" s="21" t="s">
        <v>49</v>
      </c>
      <c r="D114" s="22">
        <v>2</v>
      </c>
      <c r="E114" s="53"/>
      <c r="F114" s="53">
        <f t="shared" si="4"/>
        <v>0</v>
      </c>
      <c r="G114" s="4"/>
    </row>
    <row r="115" spans="1:7" x14ac:dyDescent="0.25">
      <c r="A115" s="21"/>
      <c r="B115" s="17" t="s">
        <v>153</v>
      </c>
      <c r="C115" s="21" t="s">
        <v>49</v>
      </c>
      <c r="D115" s="22">
        <v>7</v>
      </c>
      <c r="E115" s="53"/>
      <c r="F115" s="53">
        <f t="shared" si="4"/>
        <v>0</v>
      </c>
    </row>
    <row r="116" spans="1:7" x14ac:dyDescent="0.25">
      <c r="A116" s="21"/>
      <c r="B116" s="17"/>
      <c r="C116" s="124"/>
      <c r="D116" s="125"/>
      <c r="E116" s="125"/>
      <c r="F116" s="126"/>
    </row>
    <row r="117" spans="1:7" x14ac:dyDescent="0.25">
      <c r="A117" s="21" t="s">
        <v>37</v>
      </c>
      <c r="B117" s="20" t="s">
        <v>179</v>
      </c>
      <c r="C117" s="21" t="s">
        <v>49</v>
      </c>
      <c r="D117" s="22">
        <v>30</v>
      </c>
      <c r="E117" s="53"/>
      <c r="F117" s="53">
        <f t="shared" si="4"/>
        <v>0</v>
      </c>
    </row>
    <row r="118" spans="1:7" x14ac:dyDescent="0.25">
      <c r="A118" s="21"/>
      <c r="B118" s="17"/>
      <c r="C118" s="124"/>
      <c r="D118" s="125"/>
      <c r="E118" s="125"/>
      <c r="F118" s="126"/>
    </row>
    <row r="119" spans="1:7" x14ac:dyDescent="0.25">
      <c r="A119" s="21" t="s">
        <v>38</v>
      </c>
      <c r="B119" s="20" t="s">
        <v>182</v>
      </c>
      <c r="C119" s="21" t="s">
        <v>8</v>
      </c>
      <c r="D119" s="22">
        <v>1</v>
      </c>
      <c r="E119" s="53"/>
      <c r="F119" s="53">
        <f t="shared" si="4"/>
        <v>0</v>
      </c>
    </row>
    <row r="120" spans="1:7" x14ac:dyDescent="0.25">
      <c r="A120" s="21"/>
      <c r="B120" s="17"/>
      <c r="C120" s="124"/>
      <c r="D120" s="125"/>
      <c r="E120" s="125"/>
      <c r="F120" s="126"/>
    </row>
    <row r="121" spans="1:7" x14ac:dyDescent="0.25">
      <c r="A121" s="21" t="s">
        <v>39</v>
      </c>
      <c r="B121" s="20" t="s">
        <v>183</v>
      </c>
      <c r="C121" s="21" t="s">
        <v>32</v>
      </c>
      <c r="D121" s="22">
        <v>1</v>
      </c>
      <c r="E121" s="53"/>
      <c r="F121" s="53">
        <f t="shared" si="4"/>
        <v>0</v>
      </c>
    </row>
    <row r="122" spans="1:7" x14ac:dyDescent="0.25">
      <c r="A122" s="21"/>
      <c r="B122" s="17"/>
      <c r="C122" s="124"/>
      <c r="D122" s="125"/>
      <c r="E122" s="125"/>
      <c r="F122" s="126"/>
    </row>
    <row r="123" spans="1:7" x14ac:dyDescent="0.25">
      <c r="A123" s="21" t="s">
        <v>40</v>
      </c>
      <c r="B123" s="20" t="s">
        <v>184</v>
      </c>
      <c r="C123" s="21" t="s">
        <v>49</v>
      </c>
      <c r="D123" s="22">
        <v>40</v>
      </c>
      <c r="E123" s="53"/>
      <c r="F123" s="53">
        <f t="shared" si="4"/>
        <v>0</v>
      </c>
    </row>
    <row r="124" spans="1:7" x14ac:dyDescent="0.25">
      <c r="A124" s="21"/>
      <c r="B124" s="17"/>
      <c r="C124" s="124"/>
      <c r="D124" s="125"/>
      <c r="E124" s="125"/>
      <c r="F124" s="126"/>
    </row>
    <row r="125" spans="1:7" x14ac:dyDescent="0.25">
      <c r="A125" s="21" t="s">
        <v>41</v>
      </c>
      <c r="B125" s="17" t="s">
        <v>154</v>
      </c>
      <c r="C125" s="124"/>
      <c r="D125" s="125"/>
      <c r="E125" s="125"/>
      <c r="F125" s="126"/>
    </row>
    <row r="126" spans="1:7" x14ac:dyDescent="0.25">
      <c r="A126" s="21"/>
      <c r="B126" s="17" t="s">
        <v>185</v>
      </c>
      <c r="C126" s="124"/>
      <c r="D126" s="125"/>
      <c r="E126" s="125"/>
      <c r="F126" s="126"/>
    </row>
    <row r="127" spans="1:7" x14ac:dyDescent="0.25">
      <c r="A127" s="21"/>
      <c r="B127" s="17" t="s">
        <v>155</v>
      </c>
      <c r="C127" s="21" t="s">
        <v>49</v>
      </c>
      <c r="D127" s="22">
        <v>4</v>
      </c>
      <c r="E127" s="53"/>
      <c r="F127" s="53">
        <f t="shared" si="4"/>
        <v>0</v>
      </c>
    </row>
    <row r="128" spans="1:7" x14ac:dyDescent="0.25">
      <c r="A128" s="21"/>
      <c r="B128" s="17" t="s">
        <v>156</v>
      </c>
      <c r="C128" s="21" t="s">
        <v>49</v>
      </c>
      <c r="D128" s="22">
        <v>28</v>
      </c>
      <c r="E128" s="53"/>
      <c r="F128" s="53">
        <f t="shared" si="4"/>
        <v>0</v>
      </c>
    </row>
    <row r="129" spans="1:6" x14ac:dyDescent="0.25">
      <c r="A129" s="21"/>
      <c r="B129" s="17" t="s">
        <v>157</v>
      </c>
      <c r="C129" s="21" t="s">
        <v>49</v>
      </c>
      <c r="D129" s="22">
        <v>4</v>
      </c>
      <c r="E129" s="53"/>
      <c r="F129" s="53">
        <f t="shared" si="4"/>
        <v>0</v>
      </c>
    </row>
    <row r="130" spans="1:6" x14ac:dyDescent="0.25">
      <c r="A130" s="21"/>
      <c r="B130" s="17"/>
      <c r="C130" s="124"/>
      <c r="D130" s="125"/>
      <c r="E130" s="125"/>
      <c r="F130" s="126"/>
    </row>
    <row r="131" spans="1:6" ht="45" x14ac:dyDescent="0.25">
      <c r="A131" s="21" t="s">
        <v>42</v>
      </c>
      <c r="B131" s="20" t="s">
        <v>186</v>
      </c>
      <c r="C131" s="124"/>
      <c r="D131" s="125"/>
      <c r="E131" s="125"/>
      <c r="F131" s="126"/>
    </row>
    <row r="132" spans="1:6" x14ac:dyDescent="0.25">
      <c r="A132" s="21"/>
      <c r="B132" s="17" t="s">
        <v>158</v>
      </c>
      <c r="C132" s="21" t="s">
        <v>8</v>
      </c>
      <c r="D132" s="22">
        <v>4</v>
      </c>
      <c r="E132" s="53"/>
      <c r="F132" s="53">
        <f>E132*D132</f>
        <v>0</v>
      </c>
    </row>
    <row r="133" spans="1:6" x14ac:dyDescent="0.25">
      <c r="A133" s="21"/>
      <c r="B133" s="17" t="s">
        <v>159</v>
      </c>
      <c r="C133" s="21" t="s">
        <v>8</v>
      </c>
      <c r="D133" s="22">
        <v>15</v>
      </c>
      <c r="E133" s="53"/>
      <c r="F133" s="53">
        <f t="shared" ref="F133:F134" si="5">E133*D133</f>
        <v>0</v>
      </c>
    </row>
    <row r="134" spans="1:6" x14ac:dyDescent="0.25">
      <c r="A134" s="21"/>
      <c r="B134" s="17" t="s">
        <v>160</v>
      </c>
      <c r="C134" s="21" t="s">
        <v>8</v>
      </c>
      <c r="D134" s="22">
        <v>2</v>
      </c>
      <c r="E134" s="53"/>
      <c r="F134" s="53">
        <f t="shared" si="5"/>
        <v>0</v>
      </c>
    </row>
    <row r="135" spans="1:6" x14ac:dyDescent="0.25">
      <c r="A135" s="21"/>
      <c r="B135" s="17"/>
      <c r="C135" s="124"/>
      <c r="D135" s="125"/>
      <c r="E135" s="125"/>
      <c r="F135" s="126"/>
    </row>
    <row r="136" spans="1:6" x14ac:dyDescent="0.25">
      <c r="A136" s="21" t="s">
        <v>43</v>
      </c>
      <c r="B136" s="20" t="s">
        <v>187</v>
      </c>
      <c r="C136" s="21" t="s">
        <v>48</v>
      </c>
      <c r="D136" s="22">
        <v>1</v>
      </c>
      <c r="E136" s="53"/>
      <c r="F136" s="53">
        <f t="shared" si="4"/>
        <v>0</v>
      </c>
    </row>
    <row r="137" spans="1:6" x14ac:dyDescent="0.25">
      <c r="A137" s="21"/>
      <c r="B137" s="17"/>
      <c r="C137" s="124"/>
      <c r="D137" s="125"/>
      <c r="E137" s="125"/>
      <c r="F137" s="126"/>
    </row>
    <row r="138" spans="1:6" ht="30" x14ac:dyDescent="0.25">
      <c r="A138" s="21" t="s">
        <v>44</v>
      </c>
      <c r="B138" s="20" t="s">
        <v>188</v>
      </c>
      <c r="C138" s="21" t="s">
        <v>8</v>
      </c>
      <c r="D138" s="22">
        <v>1</v>
      </c>
      <c r="E138" s="53"/>
      <c r="F138" s="53">
        <f t="shared" si="4"/>
        <v>0</v>
      </c>
    </row>
    <row r="139" spans="1:6" x14ac:dyDescent="0.25">
      <c r="A139" s="21"/>
      <c r="B139" s="17"/>
      <c r="C139" s="124"/>
      <c r="D139" s="125"/>
      <c r="E139" s="125"/>
      <c r="F139" s="126"/>
    </row>
    <row r="140" spans="1:6" ht="30" x14ac:dyDescent="0.25">
      <c r="A140" s="21" t="s">
        <v>45</v>
      </c>
      <c r="B140" s="20" t="s">
        <v>189</v>
      </c>
      <c r="C140" s="21" t="s">
        <v>8</v>
      </c>
      <c r="D140" s="22">
        <v>3</v>
      </c>
      <c r="E140" s="53"/>
      <c r="F140" s="53">
        <f t="shared" si="4"/>
        <v>0</v>
      </c>
    </row>
    <row r="141" spans="1:6" x14ac:dyDescent="0.25">
      <c r="A141" s="21"/>
      <c r="B141" s="17"/>
      <c r="C141" s="124"/>
      <c r="D141" s="125"/>
      <c r="E141" s="125"/>
      <c r="F141" s="126"/>
    </row>
    <row r="142" spans="1:6" x14ac:dyDescent="0.25">
      <c r="A142" s="61" t="s">
        <v>46</v>
      </c>
      <c r="B142" s="17" t="s">
        <v>178</v>
      </c>
      <c r="C142" s="21" t="s">
        <v>8</v>
      </c>
      <c r="D142" s="22">
        <v>3</v>
      </c>
      <c r="E142" s="53"/>
      <c r="F142" s="53">
        <f t="shared" si="4"/>
        <v>0</v>
      </c>
    </row>
    <row r="143" spans="1:6" x14ac:dyDescent="0.25">
      <c r="A143" s="21"/>
      <c r="B143" s="17"/>
      <c r="C143" s="124"/>
      <c r="D143" s="125"/>
      <c r="E143" s="125"/>
      <c r="F143" s="126"/>
    </row>
    <row r="144" spans="1:6" x14ac:dyDescent="0.25">
      <c r="A144" s="21" t="s">
        <v>47</v>
      </c>
      <c r="B144" s="20" t="s">
        <v>190</v>
      </c>
      <c r="C144" s="21" t="s">
        <v>8</v>
      </c>
      <c r="D144" s="22">
        <v>3</v>
      </c>
      <c r="E144" s="53"/>
      <c r="F144" s="53">
        <f t="shared" si="4"/>
        <v>0</v>
      </c>
    </row>
    <row r="145" spans="1:6" x14ac:dyDescent="0.25">
      <c r="A145" s="21"/>
      <c r="B145" s="17"/>
      <c r="C145" s="124"/>
      <c r="D145" s="125"/>
      <c r="E145" s="125"/>
      <c r="F145" s="126"/>
    </row>
    <row r="146" spans="1:6" x14ac:dyDescent="0.25">
      <c r="A146" s="21" t="s">
        <v>100</v>
      </c>
      <c r="B146" s="20" t="s">
        <v>191</v>
      </c>
      <c r="C146" s="21" t="s">
        <v>8</v>
      </c>
      <c r="D146" s="22">
        <v>3</v>
      </c>
      <c r="E146" s="53"/>
      <c r="F146" s="53">
        <f t="shared" si="4"/>
        <v>0</v>
      </c>
    </row>
    <row r="147" spans="1:6" x14ac:dyDescent="0.25">
      <c r="A147" s="21"/>
      <c r="B147" s="17"/>
      <c r="C147" s="124"/>
      <c r="D147" s="125"/>
      <c r="E147" s="125"/>
      <c r="F147" s="126"/>
    </row>
    <row r="148" spans="1:6" x14ac:dyDescent="0.25">
      <c r="A148" s="21" t="s">
        <v>101</v>
      </c>
      <c r="B148" s="20" t="s">
        <v>192</v>
      </c>
      <c r="C148" s="21" t="s">
        <v>8</v>
      </c>
      <c r="D148" s="22">
        <v>10</v>
      </c>
      <c r="E148" s="53"/>
      <c r="F148" s="53">
        <f t="shared" si="4"/>
        <v>0</v>
      </c>
    </row>
    <row r="149" spans="1:6" x14ac:dyDescent="0.25">
      <c r="A149" s="21"/>
      <c r="B149" s="17"/>
      <c r="C149" s="124"/>
      <c r="D149" s="125"/>
      <c r="E149" s="125"/>
      <c r="F149" s="126"/>
    </row>
    <row r="150" spans="1:6" ht="30" x14ac:dyDescent="0.25">
      <c r="A150" s="21" t="s">
        <v>102</v>
      </c>
      <c r="B150" s="20" t="s">
        <v>193</v>
      </c>
      <c r="C150" s="21" t="s">
        <v>8</v>
      </c>
      <c r="D150" s="22">
        <v>2</v>
      </c>
      <c r="E150" s="53"/>
      <c r="F150" s="53">
        <f t="shared" si="4"/>
        <v>0</v>
      </c>
    </row>
    <row r="151" spans="1:6" x14ac:dyDescent="0.25">
      <c r="A151" s="21"/>
      <c r="B151" s="17"/>
      <c r="C151" s="124"/>
      <c r="D151" s="125"/>
      <c r="E151" s="125"/>
      <c r="F151" s="126"/>
    </row>
    <row r="152" spans="1:6" ht="30" x14ac:dyDescent="0.25">
      <c r="A152" s="21" t="s">
        <v>163</v>
      </c>
      <c r="B152" s="20" t="s">
        <v>175</v>
      </c>
      <c r="C152" s="21" t="s">
        <v>8</v>
      </c>
      <c r="D152" s="22">
        <v>3</v>
      </c>
      <c r="E152" s="53"/>
      <c r="F152" s="53">
        <f t="shared" ref="F152:F158" si="6">E152*D152</f>
        <v>0</v>
      </c>
    </row>
    <row r="153" spans="1:6" x14ac:dyDescent="0.25">
      <c r="A153" s="21"/>
      <c r="B153" s="17"/>
      <c r="C153" s="124"/>
      <c r="D153" s="125"/>
      <c r="E153" s="125"/>
      <c r="F153" s="126"/>
    </row>
    <row r="154" spans="1:6" x14ac:dyDescent="0.25">
      <c r="A154" s="21" t="s">
        <v>164</v>
      </c>
      <c r="B154" s="20" t="s">
        <v>176</v>
      </c>
      <c r="C154" s="21" t="s">
        <v>8</v>
      </c>
      <c r="D154" s="22">
        <v>2</v>
      </c>
      <c r="E154" s="53"/>
      <c r="F154" s="53">
        <f t="shared" si="6"/>
        <v>0</v>
      </c>
    </row>
    <row r="155" spans="1:6" x14ac:dyDescent="0.25">
      <c r="A155" s="21"/>
      <c r="B155" s="17"/>
      <c r="C155" s="124"/>
      <c r="D155" s="125"/>
      <c r="E155" s="125"/>
      <c r="F155" s="126"/>
    </row>
    <row r="156" spans="1:6" x14ac:dyDescent="0.25">
      <c r="A156" s="21" t="s">
        <v>165</v>
      </c>
      <c r="B156" s="20" t="s">
        <v>194</v>
      </c>
      <c r="C156" s="21" t="s">
        <v>8</v>
      </c>
      <c r="D156" s="22">
        <v>1</v>
      </c>
      <c r="E156" s="53"/>
      <c r="F156" s="53">
        <f t="shared" si="6"/>
        <v>0</v>
      </c>
    </row>
    <row r="157" spans="1:6" x14ac:dyDescent="0.25">
      <c r="A157" s="21"/>
      <c r="B157" s="17"/>
      <c r="C157" s="124"/>
      <c r="D157" s="125"/>
      <c r="E157" s="125"/>
      <c r="F157" s="126"/>
    </row>
    <row r="158" spans="1:6" x14ac:dyDescent="0.25">
      <c r="A158" s="21" t="s">
        <v>166</v>
      </c>
      <c r="B158" s="20" t="s">
        <v>195</v>
      </c>
      <c r="C158" s="21" t="s">
        <v>8</v>
      </c>
      <c r="D158" s="22">
        <v>2</v>
      </c>
      <c r="E158" s="53"/>
      <c r="F158" s="53">
        <f t="shared" si="6"/>
        <v>0</v>
      </c>
    </row>
    <row r="159" spans="1:6" x14ac:dyDescent="0.25">
      <c r="A159" s="21"/>
      <c r="B159" s="20"/>
      <c r="C159" s="124"/>
      <c r="D159" s="125"/>
      <c r="E159" s="125"/>
      <c r="F159" s="126"/>
    </row>
    <row r="160" spans="1:6" ht="30" x14ac:dyDescent="0.25">
      <c r="A160" s="21"/>
      <c r="B160" s="36" t="s">
        <v>177</v>
      </c>
      <c r="C160" s="124"/>
      <c r="D160" s="125"/>
      <c r="E160" s="125"/>
      <c r="F160" s="126"/>
    </row>
    <row r="161" spans="1:6" x14ac:dyDescent="0.25">
      <c r="A161" s="12"/>
      <c r="B161" s="99"/>
      <c r="C161" s="40"/>
      <c r="D161" s="40"/>
      <c r="E161" s="40"/>
      <c r="F161" s="40"/>
    </row>
    <row r="162" spans="1:6" ht="15.75" thickBot="1" x14ac:dyDescent="0.3">
      <c r="B162" s="6" t="s">
        <v>162</v>
      </c>
      <c r="C162" s="10"/>
      <c r="D162" s="3"/>
      <c r="E162" s="11"/>
      <c r="F162" s="54">
        <f>SUM(F108:F160)</f>
        <v>0</v>
      </c>
    </row>
    <row r="163" spans="1:6" ht="15.75" thickTop="1" x14ac:dyDescent="0.25">
      <c r="B163" s="34"/>
      <c r="D163" s="28"/>
      <c r="E163" s="35"/>
      <c r="F163" s="35"/>
    </row>
    <row r="164" spans="1:6" x14ac:dyDescent="0.25">
      <c r="B164" s="34"/>
      <c r="D164" s="28"/>
      <c r="E164" s="35"/>
      <c r="F164" s="35"/>
    </row>
    <row r="165" spans="1:6" x14ac:dyDescent="0.25">
      <c r="A165" s="21" t="s">
        <v>77</v>
      </c>
      <c r="B165" s="36" t="s">
        <v>167</v>
      </c>
      <c r="C165" s="21"/>
      <c r="D165" s="22"/>
      <c r="E165" s="33"/>
      <c r="F165" s="33"/>
    </row>
    <row r="166" spans="1:6" x14ac:dyDescent="0.25">
      <c r="A166" s="19"/>
      <c r="B166" s="82"/>
      <c r="C166" s="19" t="s">
        <v>235</v>
      </c>
      <c r="D166" s="19" t="s">
        <v>236</v>
      </c>
      <c r="E166" s="19" t="s">
        <v>237</v>
      </c>
      <c r="F166" s="19" t="s">
        <v>238</v>
      </c>
    </row>
    <row r="167" spans="1:6" x14ac:dyDescent="0.25">
      <c r="A167" s="21"/>
      <c r="B167" s="36"/>
      <c r="C167" s="124"/>
      <c r="D167" s="125"/>
      <c r="E167" s="125"/>
      <c r="F167" s="126"/>
    </row>
    <row r="168" spans="1:6" ht="45" x14ac:dyDescent="0.25">
      <c r="A168" s="21" t="s">
        <v>34</v>
      </c>
      <c r="B168" s="36" t="s">
        <v>168</v>
      </c>
      <c r="C168" s="124"/>
      <c r="D168" s="125"/>
      <c r="E168" s="125"/>
      <c r="F168" s="126"/>
    </row>
    <row r="169" spans="1:6" x14ac:dyDescent="0.25">
      <c r="A169" s="21"/>
      <c r="B169" s="36"/>
      <c r="C169" s="21" t="s">
        <v>49</v>
      </c>
      <c r="D169" s="22">
        <v>33</v>
      </c>
      <c r="E169" s="53"/>
      <c r="F169" s="53">
        <f>D169*E169</f>
        <v>0</v>
      </c>
    </row>
    <row r="170" spans="1:6" x14ac:dyDescent="0.25">
      <c r="A170" s="21"/>
      <c r="B170" s="20"/>
      <c r="C170" s="37"/>
      <c r="D170" s="38"/>
      <c r="E170" s="38"/>
      <c r="F170" s="39"/>
    </row>
    <row r="171" spans="1:6" ht="30" x14ac:dyDescent="0.25">
      <c r="A171" s="21" t="s">
        <v>35</v>
      </c>
      <c r="B171" s="20" t="s">
        <v>169</v>
      </c>
      <c r="C171" s="21" t="s">
        <v>49</v>
      </c>
      <c r="D171" s="22">
        <v>33</v>
      </c>
      <c r="E171" s="53"/>
      <c r="F171" s="53">
        <f>E171*D171</f>
        <v>0</v>
      </c>
    </row>
    <row r="172" spans="1:6" x14ac:dyDescent="0.25">
      <c r="A172" s="21"/>
      <c r="B172" s="17"/>
      <c r="C172" s="124"/>
      <c r="D172" s="125"/>
      <c r="E172" s="125"/>
      <c r="F172" s="126"/>
    </row>
    <row r="173" spans="1:6" ht="30" x14ac:dyDescent="0.25">
      <c r="A173" s="21" t="s">
        <v>36</v>
      </c>
      <c r="B173" s="20" t="s">
        <v>170</v>
      </c>
      <c r="C173" s="21" t="s">
        <v>49</v>
      </c>
      <c r="D173" s="22">
        <v>10</v>
      </c>
      <c r="E173" s="53"/>
      <c r="F173" s="53">
        <f t="shared" ref="F173" si="7">E173*D173</f>
        <v>0</v>
      </c>
    </row>
    <row r="174" spans="1:6" x14ac:dyDescent="0.25">
      <c r="B174" s="34"/>
      <c r="D174" s="28"/>
      <c r="E174" s="35"/>
      <c r="F174" s="35"/>
    </row>
    <row r="175" spans="1:6" ht="15.75" thickBot="1" x14ac:dyDescent="0.3">
      <c r="B175" s="6" t="s">
        <v>174</v>
      </c>
      <c r="C175" s="10"/>
      <c r="D175" s="3"/>
      <c r="E175" s="11"/>
      <c r="F175" s="54">
        <f>SUM(F169:F174)</f>
        <v>0</v>
      </c>
    </row>
    <row r="176" spans="1:6" ht="15.75" thickTop="1" x14ac:dyDescent="0.25">
      <c r="B176" s="100"/>
      <c r="C176" s="12"/>
      <c r="D176" s="13"/>
      <c r="E176" s="12"/>
      <c r="F176" s="12"/>
    </row>
    <row r="177" spans="1:6" x14ac:dyDescent="0.25">
      <c r="B177" s="100"/>
      <c r="C177" s="12"/>
      <c r="D177" s="13"/>
      <c r="E177" s="12"/>
      <c r="F177" s="12"/>
    </row>
    <row r="178" spans="1:6" x14ac:dyDescent="0.25">
      <c r="A178" s="21" t="s">
        <v>78</v>
      </c>
      <c r="B178" s="15" t="s">
        <v>104</v>
      </c>
      <c r="C178" s="124"/>
      <c r="D178" s="125"/>
      <c r="E178" s="125"/>
      <c r="F178" s="126"/>
    </row>
    <row r="179" spans="1:6" x14ac:dyDescent="0.25">
      <c r="A179" s="19"/>
      <c r="B179" s="82"/>
      <c r="C179" s="19" t="s">
        <v>235</v>
      </c>
      <c r="D179" s="19" t="s">
        <v>236</v>
      </c>
      <c r="E179" s="19" t="s">
        <v>237</v>
      </c>
      <c r="F179" s="19" t="s">
        <v>238</v>
      </c>
    </row>
    <row r="180" spans="1:6" x14ac:dyDescent="0.25">
      <c r="A180" s="21"/>
      <c r="B180" s="17"/>
      <c r="C180" s="124"/>
      <c r="D180" s="125"/>
      <c r="E180" s="125"/>
      <c r="F180" s="126"/>
    </row>
    <row r="181" spans="1:6" ht="30" x14ac:dyDescent="0.25">
      <c r="A181" s="21" t="s">
        <v>34</v>
      </c>
      <c r="B181" s="43" t="s">
        <v>83</v>
      </c>
      <c r="C181" s="44" t="s">
        <v>8</v>
      </c>
      <c r="D181" s="45">
        <v>1</v>
      </c>
      <c r="E181" s="55"/>
      <c r="F181" s="55">
        <f>D181*E181</f>
        <v>0</v>
      </c>
    </row>
    <row r="182" spans="1:6" x14ac:dyDescent="0.25">
      <c r="A182" s="21" t="s">
        <v>35</v>
      </c>
      <c r="B182" s="43" t="s">
        <v>84</v>
      </c>
      <c r="C182" s="44" t="s">
        <v>8</v>
      </c>
      <c r="D182" s="45">
        <v>7</v>
      </c>
      <c r="E182" s="55"/>
      <c r="F182" s="55">
        <f t="shared" ref="F182:F197" si="8">D182*E182</f>
        <v>0</v>
      </c>
    </row>
    <row r="183" spans="1:6" x14ac:dyDescent="0.25">
      <c r="A183" s="21" t="s">
        <v>36</v>
      </c>
      <c r="B183" s="43" t="s">
        <v>85</v>
      </c>
      <c r="C183" s="44" t="s">
        <v>8</v>
      </c>
      <c r="D183" s="45">
        <v>4</v>
      </c>
      <c r="E183" s="55"/>
      <c r="F183" s="55">
        <f t="shared" si="8"/>
        <v>0</v>
      </c>
    </row>
    <row r="184" spans="1:6" x14ac:dyDescent="0.25">
      <c r="A184" s="21" t="s">
        <v>37</v>
      </c>
      <c r="B184" s="43" t="s">
        <v>86</v>
      </c>
      <c r="C184" s="44" t="s">
        <v>8</v>
      </c>
      <c r="D184" s="45">
        <v>2</v>
      </c>
      <c r="E184" s="55"/>
      <c r="F184" s="55">
        <f t="shared" si="8"/>
        <v>0</v>
      </c>
    </row>
    <row r="185" spans="1:6" ht="45" x14ac:dyDescent="0.25">
      <c r="A185" s="21" t="s">
        <v>38</v>
      </c>
      <c r="B185" s="43" t="s">
        <v>87</v>
      </c>
      <c r="C185" s="44" t="s">
        <v>8</v>
      </c>
      <c r="D185" s="45">
        <v>10</v>
      </c>
      <c r="E185" s="55"/>
      <c r="F185" s="55">
        <f t="shared" si="8"/>
        <v>0</v>
      </c>
    </row>
    <row r="186" spans="1:6" ht="30" x14ac:dyDescent="0.25">
      <c r="A186" s="21" t="s">
        <v>39</v>
      </c>
      <c r="B186" s="43" t="s">
        <v>88</v>
      </c>
      <c r="C186" s="44" t="s">
        <v>8</v>
      </c>
      <c r="D186" s="45">
        <v>7</v>
      </c>
      <c r="E186" s="55"/>
      <c r="F186" s="55">
        <f t="shared" si="8"/>
        <v>0</v>
      </c>
    </row>
    <row r="187" spans="1:6" ht="30" x14ac:dyDescent="0.25">
      <c r="A187" s="21" t="s">
        <v>40</v>
      </c>
      <c r="B187" s="43" t="s">
        <v>89</v>
      </c>
      <c r="C187" s="44" t="s">
        <v>8</v>
      </c>
      <c r="D187" s="45">
        <v>11</v>
      </c>
      <c r="E187" s="55"/>
      <c r="F187" s="55">
        <f t="shared" si="8"/>
        <v>0</v>
      </c>
    </row>
    <row r="188" spans="1:6" ht="45" x14ac:dyDescent="0.25">
      <c r="A188" s="21" t="s">
        <v>41</v>
      </c>
      <c r="B188" s="46" t="s">
        <v>90</v>
      </c>
      <c r="C188" s="44" t="s">
        <v>49</v>
      </c>
      <c r="D188" s="45">
        <v>200</v>
      </c>
      <c r="E188" s="55"/>
      <c r="F188" s="55">
        <f t="shared" si="8"/>
        <v>0</v>
      </c>
    </row>
    <row r="189" spans="1:6" ht="45" x14ac:dyDescent="0.25">
      <c r="A189" s="21" t="s">
        <v>42</v>
      </c>
      <c r="B189" s="47" t="s">
        <v>91</v>
      </c>
      <c r="C189" s="44" t="s">
        <v>49</v>
      </c>
      <c r="D189" s="45">
        <v>150</v>
      </c>
      <c r="E189" s="55"/>
      <c r="F189" s="55">
        <f t="shared" si="8"/>
        <v>0</v>
      </c>
    </row>
    <row r="190" spans="1:6" ht="30" x14ac:dyDescent="0.25">
      <c r="A190" s="21" t="s">
        <v>43</v>
      </c>
      <c r="B190" s="47" t="s">
        <v>92</v>
      </c>
      <c r="C190" s="21" t="s">
        <v>8</v>
      </c>
      <c r="D190" s="45">
        <v>2</v>
      </c>
      <c r="E190" s="55"/>
      <c r="F190" s="55">
        <f t="shared" si="8"/>
        <v>0</v>
      </c>
    </row>
    <row r="191" spans="1:6" ht="30" x14ac:dyDescent="0.25">
      <c r="A191" s="21" t="s">
        <v>44</v>
      </c>
      <c r="B191" s="48" t="s">
        <v>93</v>
      </c>
      <c r="C191" s="44" t="s">
        <v>49</v>
      </c>
      <c r="D191" s="45">
        <v>10</v>
      </c>
      <c r="E191" s="55"/>
      <c r="F191" s="55">
        <f t="shared" si="8"/>
        <v>0</v>
      </c>
    </row>
    <row r="192" spans="1:6" ht="30" x14ac:dyDescent="0.25">
      <c r="A192" s="21" t="s">
        <v>45</v>
      </c>
      <c r="B192" s="48" t="s">
        <v>94</v>
      </c>
      <c r="C192" s="44" t="s">
        <v>8</v>
      </c>
      <c r="D192" s="45">
        <v>1</v>
      </c>
      <c r="E192" s="55"/>
      <c r="F192" s="55">
        <f t="shared" si="8"/>
        <v>0</v>
      </c>
    </row>
    <row r="193" spans="1:6" ht="30" x14ac:dyDescent="0.25">
      <c r="A193" s="21" t="s">
        <v>46</v>
      </c>
      <c r="B193" s="48" t="s">
        <v>95</v>
      </c>
      <c r="C193" s="44" t="s">
        <v>49</v>
      </c>
      <c r="D193" s="45">
        <v>10</v>
      </c>
      <c r="E193" s="55"/>
      <c r="F193" s="55">
        <f t="shared" si="8"/>
        <v>0</v>
      </c>
    </row>
    <row r="194" spans="1:6" ht="75" x14ac:dyDescent="0.25">
      <c r="A194" s="21" t="s">
        <v>47</v>
      </c>
      <c r="B194" s="48" t="s">
        <v>96</v>
      </c>
      <c r="C194" s="44" t="s">
        <v>49</v>
      </c>
      <c r="D194" s="45">
        <v>7</v>
      </c>
      <c r="E194" s="55"/>
      <c r="F194" s="55">
        <f t="shared" si="8"/>
        <v>0</v>
      </c>
    </row>
    <row r="195" spans="1:6" x14ac:dyDescent="0.25">
      <c r="A195" s="21" t="s">
        <v>100</v>
      </c>
      <c r="B195" s="43" t="s">
        <v>97</v>
      </c>
      <c r="C195" s="44" t="s">
        <v>8</v>
      </c>
      <c r="D195" s="45">
        <v>1</v>
      </c>
      <c r="E195" s="55"/>
      <c r="F195" s="55">
        <f t="shared" si="8"/>
        <v>0</v>
      </c>
    </row>
    <row r="196" spans="1:6" ht="30" x14ac:dyDescent="0.25">
      <c r="A196" s="21" t="s">
        <v>101</v>
      </c>
      <c r="B196" s="48" t="s">
        <v>98</v>
      </c>
      <c r="C196" s="44" t="s">
        <v>8</v>
      </c>
      <c r="D196" s="45">
        <v>1</v>
      </c>
      <c r="E196" s="55"/>
      <c r="F196" s="55">
        <f t="shared" si="8"/>
        <v>0</v>
      </c>
    </row>
    <row r="197" spans="1:6" ht="30" x14ac:dyDescent="0.25">
      <c r="A197" s="21" t="s">
        <v>102</v>
      </c>
      <c r="B197" s="48" t="s">
        <v>99</v>
      </c>
      <c r="C197" s="44" t="s">
        <v>33</v>
      </c>
      <c r="D197" s="45">
        <v>1</v>
      </c>
      <c r="E197" s="55"/>
      <c r="F197" s="55">
        <f t="shared" si="8"/>
        <v>0</v>
      </c>
    </row>
    <row r="198" spans="1:6" x14ac:dyDescent="0.25">
      <c r="E198" s="56"/>
      <c r="F198" s="56"/>
    </row>
    <row r="199" spans="1:6" ht="15.75" thickBot="1" x14ac:dyDescent="0.3">
      <c r="A199" s="31"/>
      <c r="B199" s="2" t="s">
        <v>103</v>
      </c>
      <c r="C199" s="31"/>
      <c r="D199" s="31"/>
      <c r="E199" s="57"/>
      <c r="F199" s="52">
        <f>SUM(F181:F197)</f>
        <v>0</v>
      </c>
    </row>
    <row r="200" spans="1:6" ht="15.75" thickTop="1" x14ac:dyDescent="0.25"/>
    <row r="202" spans="1:6" x14ac:dyDescent="0.25">
      <c r="A202" s="21" t="s">
        <v>171</v>
      </c>
      <c r="B202" s="101" t="s">
        <v>105</v>
      </c>
      <c r="C202" s="137"/>
      <c r="D202" s="138"/>
      <c r="E202" s="138"/>
      <c r="F202" s="139"/>
    </row>
    <row r="203" spans="1:6" x14ac:dyDescent="0.25">
      <c r="A203" s="19"/>
      <c r="B203" s="82"/>
      <c r="C203" s="19" t="s">
        <v>235</v>
      </c>
      <c r="D203" s="19" t="s">
        <v>236</v>
      </c>
      <c r="E203" s="19" t="s">
        <v>237</v>
      </c>
      <c r="F203" s="19" t="s">
        <v>238</v>
      </c>
    </row>
    <row r="204" spans="1:6" x14ac:dyDescent="0.25">
      <c r="A204" s="21"/>
      <c r="B204" s="101"/>
      <c r="C204" s="137"/>
      <c r="D204" s="138"/>
      <c r="E204" s="138"/>
      <c r="F204" s="139"/>
    </row>
    <row r="205" spans="1:6" x14ac:dyDescent="0.25">
      <c r="A205" s="21"/>
      <c r="B205" s="101" t="s">
        <v>0</v>
      </c>
      <c r="C205" s="137"/>
      <c r="D205" s="138"/>
      <c r="E205" s="138"/>
      <c r="F205" s="139"/>
    </row>
    <row r="206" spans="1:6" ht="180" x14ac:dyDescent="0.25">
      <c r="A206" s="21"/>
      <c r="B206" s="83" t="s">
        <v>106</v>
      </c>
      <c r="C206" s="137"/>
      <c r="D206" s="138"/>
      <c r="E206" s="138"/>
      <c r="F206" s="139"/>
    </row>
    <row r="207" spans="1:6" ht="390" x14ac:dyDescent="0.25">
      <c r="A207" s="21"/>
      <c r="B207" s="83" t="s">
        <v>107</v>
      </c>
      <c r="C207" s="137"/>
      <c r="D207" s="138"/>
      <c r="E207" s="138"/>
      <c r="F207" s="139"/>
    </row>
    <row r="208" spans="1:6" ht="45" x14ac:dyDescent="0.25">
      <c r="A208" s="61" t="s">
        <v>34</v>
      </c>
      <c r="B208" s="83" t="s">
        <v>218</v>
      </c>
      <c r="C208" s="131"/>
      <c r="D208" s="132"/>
      <c r="E208" s="132"/>
      <c r="F208" s="133"/>
    </row>
    <row r="209" spans="1:10" ht="45" x14ac:dyDescent="0.25">
      <c r="A209" s="21"/>
      <c r="B209" s="83" t="s">
        <v>219</v>
      </c>
      <c r="C209" s="131"/>
      <c r="D209" s="132"/>
      <c r="E209" s="132"/>
      <c r="F209" s="133"/>
    </row>
    <row r="210" spans="1:10" ht="45" x14ac:dyDescent="0.25">
      <c r="A210" s="21"/>
      <c r="B210" s="83" t="s">
        <v>108</v>
      </c>
      <c r="C210" s="131"/>
      <c r="D210" s="132"/>
      <c r="E210" s="132"/>
      <c r="F210" s="133"/>
    </row>
    <row r="211" spans="1:10" ht="30" x14ac:dyDescent="0.25">
      <c r="A211" s="21"/>
      <c r="B211" s="101" t="s">
        <v>220</v>
      </c>
      <c r="C211" s="131"/>
      <c r="D211" s="132"/>
      <c r="E211" s="132"/>
      <c r="F211" s="133"/>
    </row>
    <row r="212" spans="1:10" ht="30" x14ac:dyDescent="0.25">
      <c r="A212" s="21"/>
      <c r="B212" s="101" t="s">
        <v>221</v>
      </c>
      <c r="C212" s="131"/>
      <c r="D212" s="132"/>
      <c r="E212" s="132"/>
      <c r="F212" s="133"/>
    </row>
    <row r="213" spans="1:10" ht="75" x14ac:dyDescent="0.25">
      <c r="A213" s="21"/>
      <c r="B213" s="101" t="s">
        <v>222</v>
      </c>
      <c r="C213" s="131"/>
      <c r="D213" s="132"/>
      <c r="E213" s="132"/>
      <c r="F213" s="133"/>
    </row>
    <row r="214" spans="1:10" ht="45" x14ac:dyDescent="0.25">
      <c r="A214" s="21"/>
      <c r="B214" s="101" t="s">
        <v>223</v>
      </c>
      <c r="C214" s="131"/>
      <c r="D214" s="132"/>
      <c r="E214" s="132"/>
      <c r="F214" s="133"/>
    </row>
    <row r="215" spans="1:10" ht="60" x14ac:dyDescent="0.25">
      <c r="A215" s="21"/>
      <c r="B215" s="101" t="s">
        <v>224</v>
      </c>
      <c r="C215" s="131"/>
      <c r="D215" s="132"/>
      <c r="E215" s="132"/>
      <c r="F215" s="133"/>
    </row>
    <row r="216" spans="1:10" ht="45" x14ac:dyDescent="0.25">
      <c r="A216" s="21"/>
      <c r="B216" s="101" t="s">
        <v>225</v>
      </c>
      <c r="C216" s="131"/>
      <c r="D216" s="132"/>
      <c r="E216" s="132"/>
      <c r="F216" s="133"/>
      <c r="J216" s="8"/>
    </row>
    <row r="217" spans="1:10" ht="60" x14ac:dyDescent="0.25">
      <c r="A217" s="21"/>
      <c r="B217" s="101" t="s">
        <v>226</v>
      </c>
      <c r="C217" s="131"/>
      <c r="D217" s="132"/>
      <c r="E217" s="132"/>
      <c r="F217" s="133"/>
    </row>
    <row r="218" spans="1:10" x14ac:dyDescent="0.25">
      <c r="A218" s="21"/>
      <c r="B218" s="101" t="s">
        <v>13</v>
      </c>
      <c r="C218" s="131"/>
      <c r="D218" s="132"/>
      <c r="E218" s="132"/>
      <c r="F218" s="133"/>
    </row>
    <row r="219" spans="1:10" ht="30" x14ac:dyDescent="0.25">
      <c r="A219" s="21"/>
      <c r="B219" s="83" t="s">
        <v>109</v>
      </c>
      <c r="C219" s="131"/>
      <c r="D219" s="132"/>
      <c r="E219" s="132"/>
      <c r="F219" s="133"/>
    </row>
    <row r="220" spans="1:10" ht="45" x14ac:dyDescent="0.25">
      <c r="A220" s="21"/>
      <c r="B220" s="83" t="s">
        <v>110</v>
      </c>
      <c r="C220" s="131"/>
      <c r="D220" s="132"/>
      <c r="E220" s="132"/>
      <c r="F220" s="133"/>
    </row>
    <row r="221" spans="1:10" ht="30" x14ac:dyDescent="0.25">
      <c r="A221" s="21"/>
      <c r="B221" s="83" t="s">
        <v>111</v>
      </c>
      <c r="C221" s="131"/>
      <c r="D221" s="132"/>
      <c r="E221" s="132"/>
      <c r="F221" s="133"/>
    </row>
    <row r="222" spans="1:10" x14ac:dyDescent="0.25">
      <c r="A222" s="21"/>
      <c r="B222" s="102" t="s">
        <v>15</v>
      </c>
      <c r="C222" s="131"/>
      <c r="D222" s="132"/>
      <c r="E222" s="132"/>
      <c r="F222" s="133"/>
    </row>
    <row r="223" spans="1:10" ht="45" x14ac:dyDescent="0.25">
      <c r="A223" s="21"/>
      <c r="B223" s="103" t="s">
        <v>112</v>
      </c>
      <c r="C223" s="131"/>
      <c r="D223" s="132"/>
      <c r="E223" s="132"/>
      <c r="F223" s="133"/>
    </row>
    <row r="224" spans="1:10" x14ac:dyDescent="0.25">
      <c r="A224" s="21"/>
      <c r="B224" s="101" t="s">
        <v>17</v>
      </c>
      <c r="C224" s="131"/>
      <c r="D224" s="132"/>
      <c r="E224" s="132"/>
      <c r="F224" s="133"/>
    </row>
    <row r="225" spans="1:6" ht="45" x14ac:dyDescent="0.25">
      <c r="A225" s="21"/>
      <c r="B225" s="103" t="s">
        <v>113</v>
      </c>
      <c r="C225" s="131"/>
      <c r="D225" s="132"/>
      <c r="E225" s="132"/>
      <c r="F225" s="133"/>
    </row>
    <row r="226" spans="1:6" x14ac:dyDescent="0.25">
      <c r="A226" s="21"/>
      <c r="B226" s="85" t="s">
        <v>114</v>
      </c>
      <c r="C226" s="119"/>
      <c r="D226" s="120"/>
      <c r="E226" s="120"/>
      <c r="F226" s="121"/>
    </row>
    <row r="227" spans="1:6" x14ac:dyDescent="0.25">
      <c r="A227" s="21"/>
      <c r="B227" s="83" t="s">
        <v>227</v>
      </c>
      <c r="C227" s="86" t="s">
        <v>7</v>
      </c>
      <c r="D227" s="22">
        <v>180</v>
      </c>
      <c r="E227" s="49"/>
      <c r="F227" s="49">
        <f>D227*E227</f>
        <v>0</v>
      </c>
    </row>
    <row r="228" spans="1:6" x14ac:dyDescent="0.25">
      <c r="A228" s="21"/>
      <c r="B228" s="17"/>
      <c r="C228" s="124"/>
      <c r="D228" s="125"/>
      <c r="E228" s="125"/>
      <c r="F228" s="126"/>
    </row>
    <row r="229" spans="1:6" x14ac:dyDescent="0.25">
      <c r="A229" s="21"/>
      <c r="B229" s="101" t="s">
        <v>115</v>
      </c>
      <c r="C229" s="131"/>
      <c r="D229" s="132"/>
      <c r="E229" s="132"/>
      <c r="F229" s="133"/>
    </row>
    <row r="230" spans="1:6" ht="120" x14ac:dyDescent="0.25">
      <c r="A230" s="61" t="s">
        <v>35</v>
      </c>
      <c r="B230" s="103" t="s">
        <v>228</v>
      </c>
      <c r="C230" s="131"/>
      <c r="D230" s="132"/>
      <c r="E230" s="132"/>
      <c r="F230" s="133"/>
    </row>
    <row r="231" spans="1:6" x14ac:dyDescent="0.25">
      <c r="A231" s="21"/>
      <c r="B231" s="104" t="s">
        <v>116</v>
      </c>
      <c r="C231" s="131"/>
      <c r="D231" s="132"/>
      <c r="E231" s="132"/>
      <c r="F231" s="133"/>
    </row>
    <row r="232" spans="1:6" x14ac:dyDescent="0.25">
      <c r="A232" s="21"/>
      <c r="B232" s="83" t="s">
        <v>117</v>
      </c>
      <c r="C232" s="86" t="s">
        <v>8</v>
      </c>
      <c r="D232" s="22">
        <v>3</v>
      </c>
      <c r="E232" s="49"/>
      <c r="F232" s="49">
        <f t="shared" ref="F232" si="9">D232*E232</f>
        <v>0</v>
      </c>
    </row>
    <row r="234" spans="1:6" ht="15.75" thickBot="1" x14ac:dyDescent="0.3">
      <c r="B234" s="2" t="s">
        <v>133</v>
      </c>
      <c r="C234" s="31"/>
      <c r="D234" s="31"/>
      <c r="E234" s="31"/>
      <c r="F234" s="52">
        <f>SUM(F227:F233)</f>
        <v>0</v>
      </c>
    </row>
    <row r="235" spans="1:6" ht="15.75" thickTop="1" x14ac:dyDescent="0.25"/>
    <row r="237" spans="1:6" x14ac:dyDescent="0.25">
      <c r="A237" s="21" t="s">
        <v>173</v>
      </c>
      <c r="B237" s="101" t="s">
        <v>122</v>
      </c>
      <c r="C237" s="131"/>
      <c r="D237" s="132"/>
      <c r="E237" s="132"/>
      <c r="F237" s="133"/>
    </row>
    <row r="238" spans="1:6" x14ac:dyDescent="0.25">
      <c r="A238" s="19"/>
      <c r="B238" s="82"/>
      <c r="C238" s="19" t="s">
        <v>235</v>
      </c>
      <c r="D238" s="19" t="s">
        <v>236</v>
      </c>
      <c r="E238" s="19" t="s">
        <v>237</v>
      </c>
      <c r="F238" s="19" t="s">
        <v>238</v>
      </c>
    </row>
    <row r="239" spans="1:6" x14ac:dyDescent="0.25">
      <c r="A239" s="21"/>
      <c r="B239" s="101"/>
      <c r="C239" s="131"/>
      <c r="D239" s="132"/>
      <c r="E239" s="132"/>
      <c r="F239" s="133"/>
    </row>
    <row r="240" spans="1:6" x14ac:dyDescent="0.25">
      <c r="A240" s="21"/>
      <c r="B240" s="101" t="s">
        <v>0</v>
      </c>
      <c r="C240" s="131"/>
      <c r="D240" s="132"/>
      <c r="E240" s="132"/>
      <c r="F240" s="133"/>
    </row>
    <row r="241" spans="1:6" ht="45" x14ac:dyDescent="0.25">
      <c r="A241" s="21"/>
      <c r="B241" s="101" t="s">
        <v>123</v>
      </c>
      <c r="C241" s="131"/>
      <c r="D241" s="132"/>
      <c r="E241" s="132"/>
      <c r="F241" s="133"/>
    </row>
    <row r="242" spans="1:6" ht="45" x14ac:dyDescent="0.25">
      <c r="A242" s="21"/>
      <c r="B242" s="83" t="s">
        <v>124</v>
      </c>
      <c r="C242" s="131"/>
      <c r="D242" s="132"/>
      <c r="E242" s="132"/>
      <c r="F242" s="133"/>
    </row>
    <row r="243" spans="1:6" ht="60" x14ac:dyDescent="0.25">
      <c r="A243" s="21"/>
      <c r="B243" s="101" t="s">
        <v>229</v>
      </c>
      <c r="C243" s="131"/>
      <c r="D243" s="132"/>
      <c r="E243" s="132"/>
      <c r="F243" s="133"/>
    </row>
    <row r="244" spans="1:6" ht="90" x14ac:dyDescent="0.25">
      <c r="A244" s="21"/>
      <c r="B244" s="101" t="s">
        <v>230</v>
      </c>
      <c r="C244" s="131"/>
      <c r="D244" s="132"/>
      <c r="E244" s="132"/>
      <c r="F244" s="133"/>
    </row>
    <row r="245" spans="1:6" ht="135" x14ac:dyDescent="0.25">
      <c r="A245" s="21"/>
      <c r="B245" s="101" t="s">
        <v>231</v>
      </c>
      <c r="C245" s="131"/>
      <c r="D245" s="132"/>
      <c r="E245" s="132"/>
      <c r="F245" s="133"/>
    </row>
    <row r="246" spans="1:6" ht="45" x14ac:dyDescent="0.25">
      <c r="A246" s="21"/>
      <c r="B246" s="101" t="s">
        <v>232</v>
      </c>
      <c r="C246" s="131"/>
      <c r="D246" s="132"/>
      <c r="E246" s="132"/>
      <c r="F246" s="133"/>
    </row>
    <row r="247" spans="1:6" ht="30" x14ac:dyDescent="0.25">
      <c r="A247" s="21"/>
      <c r="B247" s="101" t="s">
        <v>233</v>
      </c>
      <c r="C247" s="131"/>
      <c r="D247" s="132"/>
      <c r="E247" s="132"/>
      <c r="F247" s="133"/>
    </row>
    <row r="248" spans="1:6" ht="30" x14ac:dyDescent="0.25">
      <c r="A248" s="21"/>
      <c r="B248" s="101" t="s">
        <v>234</v>
      </c>
      <c r="C248" s="131"/>
      <c r="D248" s="132"/>
      <c r="E248" s="132"/>
      <c r="F248" s="133"/>
    </row>
    <row r="249" spans="1:6" ht="45" x14ac:dyDescent="0.25">
      <c r="A249" s="21"/>
      <c r="B249" s="83" t="s">
        <v>125</v>
      </c>
      <c r="C249" s="131"/>
      <c r="D249" s="132"/>
      <c r="E249" s="132"/>
      <c r="F249" s="133"/>
    </row>
    <row r="250" spans="1:6" x14ac:dyDescent="0.25">
      <c r="A250" s="21"/>
      <c r="B250" s="83" t="s">
        <v>126</v>
      </c>
      <c r="C250" s="131"/>
      <c r="D250" s="132"/>
      <c r="E250" s="132"/>
      <c r="F250" s="133"/>
    </row>
    <row r="251" spans="1:6" x14ac:dyDescent="0.25">
      <c r="A251" s="21"/>
      <c r="B251" s="101" t="s">
        <v>127</v>
      </c>
      <c r="C251" s="131"/>
      <c r="D251" s="132"/>
      <c r="E251" s="132"/>
      <c r="F251" s="133"/>
    </row>
    <row r="252" spans="1:6" x14ac:dyDescent="0.25">
      <c r="A252" s="21" t="s">
        <v>34</v>
      </c>
      <c r="B252" s="83" t="s">
        <v>128</v>
      </c>
      <c r="C252" s="131"/>
      <c r="D252" s="132"/>
      <c r="E252" s="132"/>
      <c r="F252" s="133"/>
    </row>
    <row r="253" spans="1:6" x14ac:dyDescent="0.25">
      <c r="A253" s="21"/>
      <c r="B253" s="83" t="s">
        <v>129</v>
      </c>
      <c r="C253" s="86" t="s">
        <v>7</v>
      </c>
      <c r="D253" s="86">
        <v>70</v>
      </c>
      <c r="E253" s="105"/>
      <c r="F253" s="49">
        <f>D253*E253</f>
        <v>0</v>
      </c>
    </row>
    <row r="254" spans="1:6" x14ac:dyDescent="0.25">
      <c r="A254" s="21"/>
      <c r="B254" s="83" t="s">
        <v>130</v>
      </c>
      <c r="C254" s="86" t="s">
        <v>7</v>
      </c>
      <c r="D254" s="86">
        <f>D253</f>
        <v>70</v>
      </c>
      <c r="E254" s="105"/>
      <c r="F254" s="49">
        <f t="shared" ref="F254:F260" si="10">D254*E254</f>
        <v>0</v>
      </c>
    </row>
    <row r="255" spans="1:6" x14ac:dyDescent="0.25">
      <c r="A255" s="21"/>
      <c r="B255" s="83" t="s">
        <v>131</v>
      </c>
      <c r="C255" s="131"/>
      <c r="D255" s="132"/>
      <c r="E255" s="132"/>
      <c r="F255" s="133"/>
    </row>
    <row r="256" spans="1:6" x14ac:dyDescent="0.25">
      <c r="A256" s="21"/>
      <c r="B256" s="83" t="s">
        <v>129</v>
      </c>
      <c r="C256" s="86" t="s">
        <v>31</v>
      </c>
      <c r="D256" s="86">
        <v>50</v>
      </c>
      <c r="E256" s="105"/>
      <c r="F256" s="49">
        <f t="shared" si="10"/>
        <v>0</v>
      </c>
    </row>
    <row r="257" spans="1:6" x14ac:dyDescent="0.25">
      <c r="A257" s="21"/>
      <c r="B257" s="83" t="s">
        <v>130</v>
      </c>
      <c r="C257" s="86" t="s">
        <v>31</v>
      </c>
      <c r="D257" s="86">
        <f>D256</f>
        <v>50</v>
      </c>
      <c r="E257" s="105"/>
      <c r="F257" s="49">
        <f t="shared" si="10"/>
        <v>0</v>
      </c>
    </row>
    <row r="258" spans="1:6" x14ac:dyDescent="0.25">
      <c r="A258" s="21" t="s">
        <v>35</v>
      </c>
      <c r="B258" s="83" t="s">
        <v>132</v>
      </c>
      <c r="C258" s="131"/>
      <c r="D258" s="132"/>
      <c r="E258" s="132"/>
      <c r="F258" s="133"/>
    </row>
    <row r="259" spans="1:6" x14ac:dyDescent="0.25">
      <c r="A259" s="21"/>
      <c r="B259" s="83" t="s">
        <v>129</v>
      </c>
      <c r="C259" s="86" t="s">
        <v>7</v>
      </c>
      <c r="D259" s="86">
        <v>20</v>
      </c>
      <c r="E259" s="105"/>
      <c r="F259" s="49">
        <f t="shared" si="10"/>
        <v>0</v>
      </c>
    </row>
    <row r="260" spans="1:6" x14ac:dyDescent="0.25">
      <c r="A260" s="21"/>
      <c r="B260" s="83" t="s">
        <v>130</v>
      </c>
      <c r="C260" s="86" t="s">
        <v>7</v>
      </c>
      <c r="D260" s="86">
        <f>D259</f>
        <v>20</v>
      </c>
      <c r="E260" s="105"/>
      <c r="F260" s="49">
        <f t="shared" si="10"/>
        <v>0</v>
      </c>
    </row>
    <row r="261" spans="1:6" x14ac:dyDescent="0.25">
      <c r="B261" s="106"/>
      <c r="C261" s="107"/>
      <c r="D261" s="108"/>
      <c r="E261" s="108"/>
      <c r="F261" s="108"/>
    </row>
    <row r="262" spans="1:6" ht="15.75" thickBot="1" x14ac:dyDescent="0.3">
      <c r="B262" s="109" t="s">
        <v>134</v>
      </c>
      <c r="C262" s="110"/>
      <c r="D262" s="110"/>
      <c r="E262" s="110"/>
      <c r="F262" s="111">
        <f>SUM(F253:F261)</f>
        <v>0</v>
      </c>
    </row>
    <row r="263" spans="1:6" ht="15.75" thickTop="1" x14ac:dyDescent="0.25"/>
    <row r="265" spans="1:6" x14ac:dyDescent="0.25">
      <c r="A265" s="21" t="s">
        <v>172</v>
      </c>
      <c r="B265" s="15" t="s">
        <v>135</v>
      </c>
      <c r="C265" s="124"/>
      <c r="D265" s="125"/>
      <c r="E265" s="125"/>
      <c r="F265" s="126"/>
    </row>
    <row r="266" spans="1:6" x14ac:dyDescent="0.25">
      <c r="A266" s="19"/>
      <c r="B266" s="82"/>
      <c r="C266" s="19" t="s">
        <v>235</v>
      </c>
      <c r="D266" s="19" t="s">
        <v>236</v>
      </c>
      <c r="E266" s="19" t="s">
        <v>237</v>
      </c>
      <c r="F266" s="19" t="s">
        <v>238</v>
      </c>
    </row>
    <row r="267" spans="1:6" ht="75" x14ac:dyDescent="0.25">
      <c r="A267" s="21" t="s">
        <v>34</v>
      </c>
      <c r="B267" s="20" t="s">
        <v>137</v>
      </c>
      <c r="C267" s="124"/>
      <c r="D267" s="125"/>
      <c r="E267" s="125"/>
      <c r="F267" s="126"/>
    </row>
    <row r="268" spans="1:6" x14ac:dyDescent="0.25">
      <c r="A268" s="21"/>
      <c r="B268" s="15" t="s">
        <v>149</v>
      </c>
      <c r="C268" s="21" t="s">
        <v>143</v>
      </c>
      <c r="D268" s="22">
        <v>2</v>
      </c>
      <c r="E268" s="49"/>
      <c r="F268" s="49">
        <f>D268*E268</f>
        <v>0</v>
      </c>
    </row>
    <row r="269" spans="1:6" x14ac:dyDescent="0.25">
      <c r="A269" s="21"/>
      <c r="B269" s="15" t="s">
        <v>138</v>
      </c>
      <c r="C269" s="21" t="s">
        <v>143</v>
      </c>
      <c r="D269" s="22">
        <v>2</v>
      </c>
      <c r="E269" s="49"/>
      <c r="F269" s="49">
        <f t="shared" ref="F269:F278" si="11">D269*E269</f>
        <v>0</v>
      </c>
    </row>
    <row r="270" spans="1:6" x14ac:dyDescent="0.25">
      <c r="A270" s="21"/>
      <c r="B270" s="15" t="s">
        <v>139</v>
      </c>
      <c r="C270" s="21" t="s">
        <v>143</v>
      </c>
      <c r="D270" s="22">
        <v>1</v>
      </c>
      <c r="E270" s="49"/>
      <c r="F270" s="49">
        <f t="shared" si="11"/>
        <v>0</v>
      </c>
    </row>
    <row r="271" spans="1:6" x14ac:dyDescent="0.25">
      <c r="A271" s="21"/>
      <c r="B271" s="15"/>
      <c r="C271" s="124"/>
      <c r="D271" s="125"/>
      <c r="E271" s="125"/>
      <c r="F271" s="126"/>
    </row>
    <row r="272" spans="1:6" x14ac:dyDescent="0.25">
      <c r="A272" s="21"/>
      <c r="B272" s="15" t="s">
        <v>140</v>
      </c>
      <c r="C272" s="21" t="s">
        <v>143</v>
      </c>
      <c r="D272" s="22">
        <v>2</v>
      </c>
      <c r="E272" s="49"/>
      <c r="F272" s="49">
        <f t="shared" si="11"/>
        <v>0</v>
      </c>
    </row>
    <row r="273" spans="1:6" x14ac:dyDescent="0.25">
      <c r="A273" s="21"/>
      <c r="B273" s="15" t="s">
        <v>141</v>
      </c>
      <c r="C273" s="21" t="s">
        <v>143</v>
      </c>
      <c r="D273" s="22">
        <v>2</v>
      </c>
      <c r="E273" s="49"/>
      <c r="F273" s="49">
        <f t="shared" si="11"/>
        <v>0</v>
      </c>
    </row>
    <row r="274" spans="1:6" x14ac:dyDescent="0.25">
      <c r="A274" s="21"/>
      <c r="B274" s="15" t="s">
        <v>142</v>
      </c>
      <c r="C274" s="21" t="s">
        <v>143</v>
      </c>
      <c r="D274" s="22">
        <v>2</v>
      </c>
      <c r="E274" s="49"/>
      <c r="F274" s="49">
        <f t="shared" si="11"/>
        <v>0</v>
      </c>
    </row>
    <row r="275" spans="1:6" ht="60" x14ac:dyDescent="0.25">
      <c r="A275" s="21" t="s">
        <v>35</v>
      </c>
      <c r="B275" s="20" t="s">
        <v>144</v>
      </c>
      <c r="C275" s="124"/>
      <c r="D275" s="125"/>
      <c r="E275" s="125"/>
      <c r="F275" s="126"/>
    </row>
    <row r="276" spans="1:6" ht="30" x14ac:dyDescent="0.25">
      <c r="A276" s="21" t="s">
        <v>36</v>
      </c>
      <c r="B276" s="36" t="s">
        <v>145</v>
      </c>
      <c r="C276" s="21" t="s">
        <v>8</v>
      </c>
      <c r="D276" s="22">
        <v>12</v>
      </c>
      <c r="E276" s="49"/>
      <c r="F276" s="49">
        <f t="shared" si="11"/>
        <v>0</v>
      </c>
    </row>
    <row r="277" spans="1:6" ht="75" x14ac:dyDescent="0.25">
      <c r="A277" s="21" t="s">
        <v>37</v>
      </c>
      <c r="B277" s="20" t="s">
        <v>146</v>
      </c>
      <c r="C277" s="124"/>
      <c r="D277" s="125"/>
      <c r="E277" s="125"/>
      <c r="F277" s="126"/>
    </row>
    <row r="278" spans="1:6" x14ac:dyDescent="0.25">
      <c r="A278" s="21"/>
      <c r="B278" s="17"/>
      <c r="C278" s="21" t="s">
        <v>8</v>
      </c>
      <c r="D278" s="22">
        <v>1</v>
      </c>
      <c r="E278" s="49"/>
      <c r="F278" s="49">
        <f t="shared" si="11"/>
        <v>0</v>
      </c>
    </row>
    <row r="280" spans="1:6" ht="15.75" thickBot="1" x14ac:dyDescent="0.3">
      <c r="A280" s="31"/>
      <c r="B280" s="2" t="s">
        <v>147</v>
      </c>
      <c r="C280" s="31"/>
      <c r="D280" s="31"/>
      <c r="E280" s="31"/>
      <c r="F280" s="52">
        <f>SUM(F268:F279)</f>
        <v>0</v>
      </c>
    </row>
    <row r="281" spans="1:6" ht="15.75" thickTop="1" x14ac:dyDescent="0.25"/>
    <row r="283" spans="1:6" x14ac:dyDescent="0.25">
      <c r="B283" s="5" t="s">
        <v>148</v>
      </c>
    </row>
    <row r="285" spans="1:6" ht="15.75" thickBot="1" x14ac:dyDescent="0.3">
      <c r="A285" s="27" t="s">
        <v>72</v>
      </c>
      <c r="B285" s="2" t="s">
        <v>71</v>
      </c>
      <c r="C285" s="10"/>
      <c r="D285" s="32"/>
      <c r="E285" s="32"/>
      <c r="F285" s="52">
        <f>F28</f>
        <v>0</v>
      </c>
    </row>
    <row r="286" spans="1:6" ht="15.75" thickTop="1" x14ac:dyDescent="0.25">
      <c r="B286" s="1"/>
      <c r="C286" s="14"/>
      <c r="F286" s="58"/>
    </row>
    <row r="287" spans="1:6" ht="15.75" thickBot="1" x14ac:dyDescent="0.3">
      <c r="A287" s="27" t="s">
        <v>73</v>
      </c>
      <c r="B287" s="79" t="s">
        <v>70</v>
      </c>
      <c r="C287" s="10"/>
      <c r="D287" s="31"/>
      <c r="E287" s="31"/>
      <c r="F287" s="52">
        <f>F52</f>
        <v>0</v>
      </c>
    </row>
    <row r="288" spans="1:6" ht="15.75" thickTop="1" x14ac:dyDescent="0.25">
      <c r="B288" s="1"/>
      <c r="C288" s="14"/>
      <c r="F288" s="58"/>
    </row>
    <row r="289" spans="1:6" ht="15.75" thickBot="1" x14ac:dyDescent="0.3">
      <c r="A289" s="27" t="s">
        <v>74</v>
      </c>
      <c r="B289" s="123" t="s">
        <v>69</v>
      </c>
      <c r="C289" s="123"/>
      <c r="D289" s="32"/>
      <c r="E289" s="32"/>
      <c r="F289" s="52">
        <f>F73</f>
        <v>0</v>
      </c>
    </row>
    <row r="290" spans="1:6" ht="15.75" thickTop="1" x14ac:dyDescent="0.25">
      <c r="B290" s="1"/>
      <c r="C290" s="14"/>
      <c r="F290" s="58"/>
    </row>
    <row r="291" spans="1:6" ht="15.75" thickBot="1" x14ac:dyDescent="0.3">
      <c r="A291" s="27" t="s">
        <v>75</v>
      </c>
      <c r="B291" s="123" t="s">
        <v>68</v>
      </c>
      <c r="C291" s="123"/>
      <c r="D291" s="32"/>
      <c r="E291" s="32"/>
      <c r="F291" s="52">
        <f>F102</f>
        <v>0</v>
      </c>
    </row>
    <row r="292" spans="1:6" ht="15.75" thickTop="1" x14ac:dyDescent="0.25">
      <c r="B292" s="112"/>
      <c r="C292" s="113"/>
      <c r="D292" s="13"/>
      <c r="E292" s="13"/>
      <c r="F292" s="59"/>
    </row>
    <row r="293" spans="1:6" ht="15.75" thickBot="1" x14ac:dyDescent="0.3">
      <c r="A293" s="27" t="s">
        <v>76</v>
      </c>
      <c r="B293" s="6" t="s">
        <v>162</v>
      </c>
      <c r="C293" s="114"/>
      <c r="D293" s="32"/>
      <c r="E293" s="32"/>
      <c r="F293" s="52">
        <f>F162</f>
        <v>0</v>
      </c>
    </row>
    <row r="294" spans="1:6" ht="15.75" thickTop="1" x14ac:dyDescent="0.25">
      <c r="B294" s="7"/>
      <c r="C294" s="113"/>
      <c r="D294" s="13"/>
      <c r="E294" s="13"/>
      <c r="F294" s="59"/>
    </row>
    <row r="295" spans="1:6" ht="15.75" thickBot="1" x14ac:dyDescent="0.3">
      <c r="A295" s="27" t="s">
        <v>77</v>
      </c>
      <c r="B295" s="6" t="s">
        <v>174</v>
      </c>
      <c r="C295" s="114"/>
      <c r="D295" s="32"/>
      <c r="E295" s="32"/>
      <c r="F295" s="52">
        <f>F175</f>
        <v>0</v>
      </c>
    </row>
    <row r="296" spans="1:6" ht="15.75" thickTop="1" x14ac:dyDescent="0.25">
      <c r="B296" s="1"/>
      <c r="C296" s="14"/>
      <c r="F296" s="58"/>
    </row>
    <row r="297" spans="1:6" ht="15.75" thickBot="1" x14ac:dyDescent="0.3">
      <c r="A297" s="27" t="s">
        <v>78</v>
      </c>
      <c r="B297" s="2" t="s">
        <v>103</v>
      </c>
      <c r="C297" s="10"/>
      <c r="D297" s="31"/>
      <c r="E297" s="31"/>
      <c r="F297" s="52">
        <f>F199</f>
        <v>0</v>
      </c>
    </row>
    <row r="298" spans="1:6" ht="15.75" thickTop="1" x14ac:dyDescent="0.25">
      <c r="B298" s="1"/>
      <c r="C298" s="14"/>
      <c r="F298" s="58"/>
    </row>
    <row r="299" spans="1:6" ht="15.75" thickBot="1" x14ac:dyDescent="0.3">
      <c r="A299" s="27" t="s">
        <v>171</v>
      </c>
      <c r="B299" s="2" t="s">
        <v>133</v>
      </c>
      <c r="C299" s="10"/>
      <c r="D299" s="31"/>
      <c r="E299" s="31"/>
      <c r="F299" s="52">
        <f>F234</f>
        <v>0</v>
      </c>
    </row>
    <row r="300" spans="1:6" ht="15.75" thickTop="1" x14ac:dyDescent="0.25">
      <c r="B300" s="1"/>
      <c r="C300" s="14"/>
      <c r="F300" s="58"/>
    </row>
    <row r="301" spans="1:6" ht="15.75" thickBot="1" x14ac:dyDescent="0.3">
      <c r="A301" s="27" t="s">
        <v>173</v>
      </c>
      <c r="B301" s="109" t="s">
        <v>134</v>
      </c>
      <c r="C301" s="110"/>
      <c r="D301" s="115"/>
      <c r="E301" s="115"/>
      <c r="F301" s="111">
        <f>F262</f>
        <v>0</v>
      </c>
    </row>
    <row r="302" spans="1:6" ht="15.75" thickTop="1" x14ac:dyDescent="0.25">
      <c r="B302" s="1"/>
      <c r="C302" s="14"/>
      <c r="F302" s="58"/>
    </row>
    <row r="303" spans="1:6" ht="15.75" thickBot="1" x14ac:dyDescent="0.3">
      <c r="A303" s="27" t="s">
        <v>172</v>
      </c>
      <c r="B303" s="2" t="s">
        <v>147</v>
      </c>
      <c r="C303" s="10"/>
      <c r="D303" s="31"/>
      <c r="E303" s="31"/>
      <c r="F303" s="52">
        <f>F280</f>
        <v>0</v>
      </c>
    </row>
    <row r="304" spans="1:6" ht="15.75" thickTop="1" x14ac:dyDescent="0.25">
      <c r="F304" s="56"/>
    </row>
    <row r="305" spans="2:6" ht="15.75" thickBot="1" x14ac:dyDescent="0.3">
      <c r="F305" s="56"/>
    </row>
    <row r="306" spans="2:6" ht="15.75" thickTop="1" x14ac:dyDescent="0.25">
      <c r="B306" s="62" t="s">
        <v>203</v>
      </c>
      <c r="C306" s="149"/>
      <c r="D306" s="150"/>
      <c r="E306" s="151"/>
      <c r="F306" s="63">
        <f>SUM(F285:F305)</f>
        <v>0</v>
      </c>
    </row>
    <row r="307" spans="2:6" x14ac:dyDescent="0.25">
      <c r="B307" s="140"/>
      <c r="C307" s="141"/>
      <c r="D307" s="141"/>
      <c r="E307" s="141"/>
      <c r="F307" s="142"/>
    </row>
    <row r="308" spans="2:6" x14ac:dyDescent="0.25">
      <c r="B308" s="64" t="s">
        <v>201</v>
      </c>
      <c r="C308" s="124"/>
      <c r="D308" s="125"/>
      <c r="E308" s="126"/>
      <c r="F308" s="67">
        <f>F306*25%</f>
        <v>0</v>
      </c>
    </row>
    <row r="309" spans="2:6" x14ac:dyDescent="0.25">
      <c r="B309" s="143"/>
      <c r="C309" s="144"/>
      <c r="D309" s="144"/>
      <c r="E309" s="144"/>
      <c r="F309" s="145"/>
    </row>
    <row r="310" spans="2:6" ht="15.75" thickBot="1" x14ac:dyDescent="0.3">
      <c r="B310" s="65" t="s">
        <v>202</v>
      </c>
      <c r="C310" s="146"/>
      <c r="D310" s="147"/>
      <c r="E310" s="148"/>
      <c r="F310" s="66">
        <f>F306+F308</f>
        <v>0</v>
      </c>
    </row>
    <row r="311" spans="2:6" ht="15.75" thickTop="1" x14ac:dyDescent="0.25"/>
  </sheetData>
  <mergeCells count="155">
    <mergeCell ref="B307:F307"/>
    <mergeCell ref="C308:E308"/>
    <mergeCell ref="B309:F309"/>
    <mergeCell ref="C310:E310"/>
    <mergeCell ref="C271:F271"/>
    <mergeCell ref="C275:F275"/>
    <mergeCell ref="C277:F277"/>
    <mergeCell ref="C306:E306"/>
    <mergeCell ref="C252:F252"/>
    <mergeCell ref="B291:C291"/>
    <mergeCell ref="C251:F251"/>
    <mergeCell ref="C255:F255"/>
    <mergeCell ref="C258:F258"/>
    <mergeCell ref="C267:F267"/>
    <mergeCell ref="C265:F265"/>
    <mergeCell ref="C250:F250"/>
    <mergeCell ref="C249:F249"/>
    <mergeCell ref="C248:F248"/>
    <mergeCell ref="C247:F247"/>
    <mergeCell ref="C246:F246"/>
    <mergeCell ref="C230:F230"/>
    <mergeCell ref="C229:F229"/>
    <mergeCell ref="C228:F228"/>
    <mergeCell ref="C231:F231"/>
    <mergeCell ref="C245:F245"/>
    <mergeCell ref="C244:F244"/>
    <mergeCell ref="C243:F243"/>
    <mergeCell ref="C242:F242"/>
    <mergeCell ref="C241:F241"/>
    <mergeCell ref="C240:F240"/>
    <mergeCell ref="C239:F239"/>
    <mergeCell ref="C237:F237"/>
    <mergeCell ref="C210:F210"/>
    <mergeCell ref="C209:F209"/>
    <mergeCell ref="C208:F208"/>
    <mergeCell ref="C226:F226"/>
    <mergeCell ref="C225:F225"/>
    <mergeCell ref="C224:F224"/>
    <mergeCell ref="C223:F223"/>
    <mergeCell ref="C222:F222"/>
    <mergeCell ref="C221:F221"/>
    <mergeCell ref="C220:F220"/>
    <mergeCell ref="C219:F219"/>
    <mergeCell ref="C218:F218"/>
    <mergeCell ref="C217:F217"/>
    <mergeCell ref="C216:F216"/>
    <mergeCell ref="C215:F215"/>
    <mergeCell ref="C214:F214"/>
    <mergeCell ref="C213:F213"/>
    <mergeCell ref="C212:F212"/>
    <mergeCell ref="C211:F211"/>
    <mergeCell ref="C180:F180"/>
    <mergeCell ref="C178:F178"/>
    <mergeCell ref="C207:F207"/>
    <mergeCell ref="C206:F206"/>
    <mergeCell ref="C205:F205"/>
    <mergeCell ref="C204:F204"/>
    <mergeCell ref="C202:F202"/>
    <mergeCell ref="C160:F160"/>
    <mergeCell ref="C159:F159"/>
    <mergeCell ref="C157:F157"/>
    <mergeCell ref="C155:F155"/>
    <mergeCell ref="C172:F172"/>
    <mergeCell ref="C168:F168"/>
    <mergeCell ref="C167:F167"/>
    <mergeCell ref="C143:F143"/>
    <mergeCell ref="C141:F141"/>
    <mergeCell ref="C139:F139"/>
    <mergeCell ref="C137:F137"/>
    <mergeCell ref="C122:F122"/>
    <mergeCell ref="C120:F120"/>
    <mergeCell ref="C118:F118"/>
    <mergeCell ref="C116:F116"/>
    <mergeCell ref="C96:F96"/>
    <mergeCell ref="C135:F135"/>
    <mergeCell ref="C153:F153"/>
    <mergeCell ref="C151:F151"/>
    <mergeCell ref="C149:F149"/>
    <mergeCell ref="C147:F147"/>
    <mergeCell ref="C145:F145"/>
    <mergeCell ref="C126:F126"/>
    <mergeCell ref="C125:F125"/>
    <mergeCell ref="C124:F124"/>
    <mergeCell ref="C130:F130"/>
    <mergeCell ref="C131:F131"/>
    <mergeCell ref="C87:F87"/>
    <mergeCell ref="C86:F86"/>
    <mergeCell ref="C85:F85"/>
    <mergeCell ref="C84:F84"/>
    <mergeCell ref="C83:F83"/>
    <mergeCell ref="C82:F82"/>
    <mergeCell ref="C112:F112"/>
    <mergeCell ref="C111:F111"/>
    <mergeCell ref="C109:F109"/>
    <mergeCell ref="C107:F107"/>
    <mergeCell ref="C49:F49"/>
    <mergeCell ref="C55:F55"/>
    <mergeCell ref="C61:F61"/>
    <mergeCell ref="C60:F60"/>
    <mergeCell ref="C59:F59"/>
    <mergeCell ref="C58:F58"/>
    <mergeCell ref="C57:F57"/>
    <mergeCell ref="C14:F14"/>
    <mergeCell ref="C4:F4"/>
    <mergeCell ref="C37:F37"/>
    <mergeCell ref="C48:F48"/>
    <mergeCell ref="C46:F46"/>
    <mergeCell ref="C45:F45"/>
    <mergeCell ref="C44:F44"/>
    <mergeCell ref="C43:F43"/>
    <mergeCell ref="C39:F39"/>
    <mergeCell ref="C42:F42"/>
    <mergeCell ref="C41:F41"/>
    <mergeCell ref="C40:F40"/>
    <mergeCell ref="C24:F24"/>
    <mergeCell ref="C25:F25"/>
    <mergeCell ref="C33:F33"/>
    <mergeCell ref="C34:F34"/>
    <mergeCell ref="C36:F36"/>
    <mergeCell ref="C35:F35"/>
    <mergeCell ref="C32:F32"/>
    <mergeCell ref="C16:F16"/>
    <mergeCell ref="C17:F17"/>
    <mergeCell ref="C19:F19"/>
    <mergeCell ref="C20:F20"/>
    <mergeCell ref="C22:F22"/>
    <mergeCell ref="B2:F2"/>
    <mergeCell ref="C6:F6"/>
    <mergeCell ref="C10:F10"/>
    <mergeCell ref="C13:F13"/>
    <mergeCell ref="C11:F11"/>
    <mergeCell ref="C65:F65"/>
    <mergeCell ref="C63:F63"/>
    <mergeCell ref="B76:C76"/>
    <mergeCell ref="B102:C102"/>
    <mergeCell ref="B73:C73"/>
    <mergeCell ref="B289:C289"/>
    <mergeCell ref="C70:F70"/>
    <mergeCell ref="C69:F69"/>
    <mergeCell ref="C68:F68"/>
    <mergeCell ref="C67:F67"/>
    <mergeCell ref="C66:F66"/>
    <mergeCell ref="C95:F95"/>
    <mergeCell ref="C94:F94"/>
    <mergeCell ref="C93:F93"/>
    <mergeCell ref="C105:F105"/>
    <mergeCell ref="C81:F81"/>
    <mergeCell ref="C80:F80"/>
    <mergeCell ref="C79:F79"/>
    <mergeCell ref="C78:F78"/>
    <mergeCell ref="C92:F92"/>
    <mergeCell ref="C91:F91"/>
    <mergeCell ref="C90:F90"/>
    <mergeCell ref="C89:F89"/>
    <mergeCell ref="C88:F88"/>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 D.D DRAČEVAC</vt:lpstr>
    </vt:vector>
  </TitlesOfParts>
  <Company>Grad Poreč</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Radenović</dc:creator>
  <cp:lastModifiedBy>Elio Štifanić</cp:lastModifiedBy>
  <dcterms:created xsi:type="dcterms:W3CDTF">2023-02-27T10:51:37Z</dcterms:created>
  <dcterms:modified xsi:type="dcterms:W3CDTF">2023-03-17T14:17:59Z</dcterms:modified>
</cp:coreProperties>
</file>